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45" documentId="13_ncr:1_{F6CB121F-512D-4AA6-A0C1-0FB36C537598}" xr6:coauthVersionLast="47" xr6:coauthVersionMax="47" xr10:uidLastSave="{E7434B36-428C-4D88-BD44-2850F94CBB0C}"/>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<sst xmlns="http://schemas.openxmlformats.org/spreadsheetml/2006/main" count="178598" uniqueCount="39084">
  <si>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</si>
  <si>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</si>
  <si>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</si>
  <si>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</si>
  <si>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</si>
  <si>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</si>
  <si>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</si>
  <si>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</si>
  <si>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</si>
  <si>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</si>
  <si>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</si>
  <si>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</si>
  <si>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</si>
  <si>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</si>
  <si>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</si>
  <si>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</si>
  <si>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</si>
  <si>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</si>
  <si>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</si>
  <si>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</si>
  <si>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</si>
  <si>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</si>
  <si>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</si>
  <si>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</si>
  <si>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</si>
  <si>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</si>
  <si>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</si>
  <si>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</si>
  <si>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</si>
  <si>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</si>
  <si>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</si>
  <si>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</si>
  <si>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</si>
  <si>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</si>
  <si>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</si>
  <si>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</si>
  <si>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</si>
  <si>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</si>
  <si>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</si>
  <si>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</si>
  <si>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</si>
  <si>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</si>
  <si>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</si>
  <si>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</si>
  <si>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</si>
  <si>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</si>
  <si>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</si>
  <si>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</si>
  <si>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</si>
  <si>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</si>
  <si>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</si>
  <si>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</si>
  <si>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</si>
  <si>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</si>
  <si>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</si>
  <si>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</si>
  <si>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</si>
  <si>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</si>
  <si>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</si>
  <si>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</si>
  <si>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</si>
  <si>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</si>
  <si>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</si>
  <si>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</si>
  <si>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</si>
  <si>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</si>
  <si>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</si>
  <si>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</si>
  <si>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</si>
  <si>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</si>
  <si>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</si>
  <si>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</si>
  <si>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</si>
  <si>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</si>
  <si>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</si>
  <si>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</si>
  <si>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</si>
  <si>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</si>
  <si>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</si>
  <si>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</si>
  <si>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</si>
  <si>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</si>
  <si>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</si>
  <si>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</si>
  <si>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</si>
  <si>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</si>
  <si>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</si>
  <si>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</si>
  <si>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</si>
  <si>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</si>
  <si>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</si>
  <si>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</si>
  <si>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</si>
  <si>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</si>
  <si>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</si>
  <si>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</si>
  <si>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</si>
  <si>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</si>
  <si>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</si>
  <si>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</si>
  <si>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</si>
  <si>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</si>
  <si>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</si>
  <si>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</si>
  <si>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</si>
  <si>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</si>
  <si>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</si>
  <si>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</si>
  <si>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</si>
  <si>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</si>
  <si>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</si>
  <si>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</si>
  <si>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</si>
  <si>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</si>
  <si>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</si>
  <si>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</si>
  <si>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</si>
  <si>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</si>
  <si>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</si>
  <si>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</si>
  <si>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</si>
  <si>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</si>
  <si>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</si>
  <si>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</si>
  <si>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</si>
  <si>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</si>
  <si>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</si>
  <si>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</si>
  <si>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</si>
  <si>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</si>
  <si>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</si>
  <si>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</si>
  <si>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</si>
  <si>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</si>
  <si>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</si>
  <si>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</si>
  <si>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</si>
  <si>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</si>
  <si>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</si>
  <si>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</si>
  <si>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</si>
  <si>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</si>
  <si>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</si>
  <si>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</si>
  <si>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</si>
  <si>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</si>
  <si>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</si>
  <si>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</si>
  <si>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</si>
  <si>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</si>
  <si>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</si>
  <si>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</si>
  <si>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</si>
  <si>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</si>
  <si>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</si>
  <si>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</si>
  <si>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</si>
  <si>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</si>
  <si>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</si>
  <si>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</si>
  <si>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</si>
  <si>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</si>
  <si>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</si>
  <si>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</si>
  <si>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</si>
  <si>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</si>
  <si>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</si>
  <si>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</si>
  <si>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</si>
  <si>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</si>
  <si>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</si>
  <si>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</si>
  <si>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</si>
  <si>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</si>
  <si>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</si>
  <si>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</si>
  <si>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</si>
  <si>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</si>
  <si>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</si>
  <si>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</si>
  <si>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</si>
  <si>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</si>
  <si>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</si>
  <si>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</si>
  <si>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</si>
  <si>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</si>
  <si>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</si>
  <si>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</si>
  <si>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</si>
  <si>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</si>
  <si>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</si>
  <si>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</si>
  <si>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</si>
  <si>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</si>
  <si>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</si>
  <si>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</si>
  <si>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</si>
  <si>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</si>
  <si>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</si>
  <si>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</si>
  <si>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</si>
  <si>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</si>
  <si>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</si>
  <si>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</si>
  <si>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</si>
  <si>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</si>
  <si>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</si>
  <si>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</si>
  <si>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</si>
  <si>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</si>
  <si>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</si>
  <si>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</si>
  <si>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</si>
  <si>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</si>
  <si>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</si>
  <si>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</si>
  <si>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</si>
  <si>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</si>
  <si>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</si>
  <si>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</si>
  <si>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</si>
  <si>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</si>
  <si>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</si>
  <si>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</si>
  <si>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</si>
  <si>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</si>
  <si>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</si>
  <si>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</si>
  <si>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</si>
  <si>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</si>
  <si>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</si>
  <si>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</si>
  <si>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</si>
  <si>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</si>
  <si>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</si>
  <si>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</si>
  <si>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</si>
  <si>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</si>
  <si>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</si>
  <si>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</si>
  <si>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</si>
  <si>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</si>
  <si>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</si>
  <si>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</si>
  <si>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</si>
  <si>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</si>
  <si>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</si>
  <si>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</si>
  <si>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</si>
  <si>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</si>
  <si>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</si>
  <si>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</si>
  <si>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</si>
  <si>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</si>
  <si>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</si>
  <si>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</si>
  <si>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</si>
  <si>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</si>
  <si>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</si>
  <si>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</si>
  <si>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</si>
  <si>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</si>
  <si>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</si>
  <si>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</si>
  <si>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</si>
  <si>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</si>
  <si>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</si>
  <si>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</si>
  <si>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</si>
  <si>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</si>
  <si>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</si>
  <si>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</si>
  <si>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</si>
  <si>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</si>
  <si>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</si>
  <si>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</si>
  <si>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</si>
  <si>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</si>
  <si>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</si>
  <si>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</si>
  <si>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</si>
  <si>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</si>
  <si>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</si>
  <si>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</si>
  <si>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</si>
  <si>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</si>
  <si>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</si>
  <si>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</si>
  <si>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</si>
  <si>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</si>
  <si>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</si>
  <si>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</si>
  <si>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</si>
  <si>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</si>
  <si>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</si>
  <si>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</si>
  <si>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</si>
  <si>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</si>
  <si>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</si>
  <si>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</si>
  <si>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</si>
  <si>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</si>
  <si>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</si>
  <si>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</si>
  <si>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</si>
  <si>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</si>
  <si>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</si>
  <si>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</si>
  <si>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</si>
  <si>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</si>
  <si>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</si>
  <si>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</si>
  <si>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</si>
  <si>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</si>
  <si>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</si>
  <si>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</si>
  <si>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</si>
  <si>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</si>
  <si>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</si>
  <si>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</si>
  <si>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</si>
  <si>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</si>
  <si>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</si>
  <si>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</si>
  <si>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</si>
  <si>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</si>
  <si>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</si>
  <si>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</si>
  <si>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</si>
  <si>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</si>
  <si>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</si>
  <si>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</si>
  <si>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</si>
  <si>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</si>
  <si>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</si>
  <si>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</si>
  <si>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</si>
  <si>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</si>
  <si>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</si>
  <si>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</si>
  <si>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</si>
  <si>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</si>
  <si>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</si>
  <si>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</si>
  <si>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</si>
  <si>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</si>
  <si>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</si>
  <si>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</si>
  <si>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</si>
  <si>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</si>
  <si>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</si>
  <si>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</si>
  <si>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</si>
  <si>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</si>
  <si>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</si>
  <si>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</si>
  <si>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</si>
  <si>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</si>
  <si>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</si>
  <si>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</si>
  <si>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</si>
  <si>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</si>
  <si>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</si>
  <si>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</si>
  <si>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</si>
  <si>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</si>
  <si>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</si>
  <si>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</si>
  <si>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</si>
  <si>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</si>
  <si>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</si>
  <si>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</si>
  <si>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</si>
  <si>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</si>
  <si>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</si>
  <si>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</si>
  <si>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</si>
  <si>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</si>
  <si>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</si>
  <si>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</si>
  <si>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</si>
  <si>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</si>
  <si>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</si>
  <si>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</si>
  <si>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</si>
  <si>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</si>
  <si>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</si>
  <si>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</si>
  <si>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</si>
  <si>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</si>
  <si>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</si>
  <si>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</si>
  <si>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</si>
  <si>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</si>
  <si>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</si>
  <si>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</si>
  <si>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</si>
  <si>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</si>
  <si>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</si>
  <si>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</si>
  <si>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</si>
  <si>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</si>
  <si>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</si>
  <si>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</si>
  <si>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</si>
  <si>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</si>
  <si>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</si>
  <si>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</si>
  <si>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</si>
  <si>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</si>
  <si>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</si>
  <si>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</si>
  <si>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</si>
  <si>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</si>
  <si>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</si>
  <si>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</si>
  <si>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</si>
  <si>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</si>
  <si>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</si>
  <si>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</si>
  <si>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</si>
  <si>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</si>
  <si>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</si>
  <si>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</si>
  <si>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</si>
  <si>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</si>
  <si>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</si>
  <si>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</si>
  <si>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</si>
  <si>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</si>
  <si>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</si>
  <si>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</si>
  <si>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</si>
  <si>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</si>
  <si>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</si>
  <si>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</si>
  <si>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</si>
  <si>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</si>
  <si>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</si>
  <si>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</si>
  <si>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</si>
  <si>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</si>
  <si>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</si>
  <si>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</si>
  <si>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</si>
  <si>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</si>
  <si>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</si>
  <si>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</si>
  <si>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</si>
  <si>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</si>
  <si>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</si>
  <si>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</si>
  <si>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</si>
  <si>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</si>
  <si>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</si>
  <si>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</si>
  <si>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</si>
  <si>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</si>
  <si>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</si>
  <si>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</si>
  <si>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</si>
  <si>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</si>
  <si>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</si>
  <si>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</si>
  <si>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</si>
  <si>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</si>
  <si>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</si>
  <si>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</si>
  <si>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</si>
  <si>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</si>
  <si>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</si>
  <si>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</si>
  <si>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</si>
  <si>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</si>
  <si>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</si>
  <si>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</si>
  <si>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</si>
  <si>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</si>
  <si>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</si>
  <si>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</si>
  <si>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</si>
  <si>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</si>
  <si>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</si>
  <si>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</si>
  <si>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</si>
  <si>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</si>
  <si>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</si>
  <si>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</si>
  <si>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</si>
  <si>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</si>
  <si>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</si>
  <si>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</si>
  <si>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</si>
  <si>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</si>
  <si>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</si>
  <si>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</si>
  <si>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</si>
  <si>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</si>
  <si>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</si>
  <si>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</si>
  <si>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</si>
  <si>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</si>
  <si>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</si>
  <si>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</si>
  <si>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</si>
  <si>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</si>
  <si>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</si>
  <si>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</si>
  <si>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</si>
  <si>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</si>
  <si>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</si>
  <si>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</si>
  <si>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</si>
  <si>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</si>
  <si>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</si>
  <si>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</si>
  <si>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</si>
  <si>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</si>
  <si>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</si>
  <si>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</si>
  <si>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</si>
  <si>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</si>
  <si>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</si>
  <si>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</si>
  <si>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</si>
  <si>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</si>
  <si>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</si>
  <si>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</si>
  <si>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</si>
  <si>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</si>
  <si>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</si>
  <si>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</si>
  <si>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</si>
  <si>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</si>
  <si>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</si>
  <si>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</si>
  <si>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</si>
  <si>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</si>
  <si>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</si>
  <si>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</si>
  <si>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</si>
  <si>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</si>
  <si>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</si>
  <si>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</si>
  <si>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</si>
  <si>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</si>
  <si>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</si>
  <si>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</si>
  <si>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</si>
  <si>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</si>
  <si>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</si>
  <si>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</si>
  <si>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</si>
  <si>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</si>
  <si>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</si>
  <si>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</si>
  <si>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</si>
  <si>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</si>
  <si>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</si>
  <si>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</si>
  <si>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</si>
  <si>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</si>
  <si>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</si>
  <si>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</si>
  <si>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</si>
  <si>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</si>
  <si>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</si>
  <si>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</si>
  <si>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</si>
  <si>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</si>
  <si>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</si>
  <si>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</si>
  <si>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</si>
  <si>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</si>
  <si>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</si>
  <si>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</si>
  <si>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</si>
  <si>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</si>
  <si>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</si>
  <si>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</si>
  <si>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</si>
  <si>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</si>
  <si>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</si>
  <si>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</si>
  <si>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</si>
  <si>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</si>
  <si>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</si>
  <si>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</si>
  <si>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</si>
  <si>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</si>
  <si>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</si>
  <si>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</si>
  <si>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</si>
  <si>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</si>
  <si>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</si>
  <si>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</si>
  <si>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</si>
  <si>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</si>
  <si>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</si>
  <si>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</si>
  <si>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</si>
  <si>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</si>
  <si>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</si>
  <si>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</si>
  <si>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</si>
  <si>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</si>
  <si>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</si>
  <si>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</si>
  <si>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</si>
  <si>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</si>
  <si>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</si>
  <si>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</si>
  <si>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</si>
  <si>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</si>
  <si>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</si>
  <si>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</si>
  <si>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</si>
  <si>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</si>
  <si>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</si>
  <si>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</si>
  <si>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</si>
  <si>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</si>
  <si>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</si>
  <si>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</si>
  <si>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</si>
  <si>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</si>
  <si>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</si>
  <si>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</si>
  <si>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</si>
  <si>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</si>
  <si>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</si>
  <si>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</si>
  <si>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</si>
  <si>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</si>
  <si>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</si>
  <si>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</si>
  <si>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</si>
  <si>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</si>
  <si>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</si>
  <si>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</si>
  <si>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</si>
  <si>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</si>
  <si>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</si>
  <si>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</si>
  <si>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</si>
  <si>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</si>
  <si>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</si>
  <si>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</si>
  <si>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</si>
  <si>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</si>
  <si>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</si>
  <si>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</si>
  <si>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</si>
  <si>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</si>
  <si>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</si>
  <si>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</si>
  <si>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</si>
  <si>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</si>
  <si>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</si>
  <si>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</si>
  <si>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</si>
  <si>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</si>
  <si>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</si>
  <si>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</si>
  <si>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</si>
  <si>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</si>
  <si>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</si>
  <si>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</si>
  <si>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</si>
  <si>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</si>
  <si>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</si>
  <si>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</si>
  <si>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</si>
  <si>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</si>
  <si>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</si>
  <si>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</si>
  <si>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</si>
  <si>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</si>
  <si>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</si>
  <si>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</si>
  <si>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</si>
  <si>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</si>
  <si>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</si>
  <si>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</si>
  <si>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</si>
  <si>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</si>
  <si>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</si>
  <si>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</si>
  <si>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</si>
  <si>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</si>
  <si>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</si>
  <si>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</si>
  <si>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</si>
  <si>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</si>
  <si>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</si>
  <si>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</si>
  <si>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</si>
  <si>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</si>
  <si>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</si>
  <si>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</si>
  <si>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</si>
  <si>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</si>
  <si>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</si>
  <si>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</si>
  <si>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</si>
  <si>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</si>
  <si>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</si>
  <si>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</si>
  <si>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</si>
  <si>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</si>
  <si>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</si>
  <si>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</si>
  <si>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</si>
  <si>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</si>
  <si>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</si>
  <si>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</si>
  <si>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</si>
  <si>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</si>
  <si>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</si>
  <si>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</si>
  <si>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</si>
  <si>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</si>
  <si>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</si>
  <si>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</si>
  <si>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</si>
  <si>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</si>
  <si>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</si>
  <si>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</si>
  <si>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</si>
  <si>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</si>
  <si>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</si>
  <si>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</si>
  <si>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</si>
  <si>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</si>
  <si>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</si>
  <si>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</si>
  <si>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</si>
  <si>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</si>
  <si>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</si>
  <si>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</si>
  <si>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</si>
  <si>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</si>
  <si>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</si>
  <si>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</si>
  <si>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</si>
  <si>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</si>
  <si>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</si>
  <si>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</si>
  <si>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</si>
  <si>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</si>
  <si>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</si>
  <si>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</si>
  <si>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</si>
  <si>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</si>
  <si>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</si>
  <si>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</si>
  <si>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</si>
  <si>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</si>
  <si>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</si>
  <si>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</si>
  <si>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</si>
  <si>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</si>
  <si>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</si>
  <si>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</si>
  <si>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</si>
  <si>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</si>
  <si>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</si>
  <si>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</si>
  <si>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</si>
  <si>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</si>
  <si>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</si>
  <si>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</si>
  <si>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</si>
  <si>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</si>
  <si>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</si>
  <si>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</si>
  <si>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</si>
  <si>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</si>
  <si>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</si>
  <si>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</si>
  <si>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</si>
  <si>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</si>
  <si>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</si>
  <si>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</si>
  <si>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</si>
  <si>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</si>
  <si>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</si>
  <si>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</si>
  <si>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</si>
  <si>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</si>
  <si>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</si>
  <si>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</si>
  <si>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</si>
  <si>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</si>
  <si>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</si>
  <si>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</si>
  <si>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</si>
  <si>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</si>
  <si>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</si>
  <si>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</si>
  <si>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</si>
  <si>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</si>
  <si>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</si>
  <si>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</si>
  <si>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</si>
  <si>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</si>
  <si>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</si>
  <si>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</si>
  <si>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</si>
  <si>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</si>
  <si>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</si>
  <si>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</si>
  <si>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</si>
  <si>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</si>
  <si>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</si>
  <si>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</si>
  <si>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</si>
  <si>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</si>
  <si>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</si>
  <si>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</si>
  <si>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</si>
  <si>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</si>
  <si>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</si>
  <si>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</si>
  <si>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</si>
  <si>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</si>
  <si>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</si>
  <si>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</si>
  <si>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</si>
  <si>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</si>
  <si>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</si>
  <si>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</si>
  <si>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</si>
  <si>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</si>
  <si>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</si>
  <si>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</si>
  <si>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</si>
  <si>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</si>
  <si>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</si>
  <si>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</si>
  <si>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</si>
  <si>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</si>
  <si>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</si>
  <si>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</si>
  <si>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</si>
  <si>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</si>
  <si>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</si>
  <si>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</si>
  <si>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</si>
  <si>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</si>
  <si>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</si>
  <si>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</si>
  <si>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</si>
  <si>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</si>
  <si>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</si>
  <si>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</si>
  <si>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</si>
  <si>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</si>
  <si>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</si>
  <si>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</si>
  <si>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</si>
  <si>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</si>
  <si>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</si>
  <si>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</si>
  <si>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</si>
  <si>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</si>
  <si>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</si>
  <si>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</si>
  <si>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</si>
  <si>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</si>
  <si>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</si>
  <si>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</si>
  <si>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</si>
  <si>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</si>
  <si>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</si>
  <si>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</si>
  <si>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</si>
  <si>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</si>
  <si>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</si>
  <si>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</si>
  <si>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</si>
  <si>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</si>
  <si>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</si>
  <si>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</si>
  <si>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</si>
  <si>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</si>
  <si>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</si>
  <si>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</si>
  <si>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</si>
  <si>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</si>
  <si>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</si>
  <si>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</si>
  <si>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</si>
  <si>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</si>
  <si>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</si>
  <si>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</si>
  <si>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</si>
  <si>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</si>
  <si>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</si>
  <si>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</si>
  <si>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</si>
  <si>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</si>
  <si>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</si>
  <si>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</si>
  <si>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</si>
  <si>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</si>
  <si>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</si>
  <si>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</si>
  <si>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</si>
  <si>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</si>
  <si>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</si>
  <si>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</si>
  <si>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</si>
  <si>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</si>
  <si>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</si>
  <si>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</si>
  <si>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</si>
  <si>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</si>
  <si>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</si>
  <si>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</si>
  <si>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</si>
  <si>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</si>
  <si>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</si>
  <si>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</si>
  <si>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</si>
  <si>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</si>
  <si>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</si>
  <si>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</si>
  <si>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</si>
  <si>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</si>
  <si>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</si>
  <si>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</si>
  <si>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</si>
  <si>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</si>
  <si>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</si>
  <si>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</si>
  <si>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</si>
  <si>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</si>
  <si>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</si>
  <si>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</si>
  <si>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</si>
  <si>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</si>
  <si>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</si>
  <si>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</si>
  <si>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</si>
  <si>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</si>
  <si>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</si>
  <si>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</si>
  <si>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</si>
  <si>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</si>
  <si>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</si>
  <si>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</si>
  <si>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</si>
  <si>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</si>
  <si>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</si>
  <si>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</si>
  <si>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</si>
  <si>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</si>
  <si>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</si>
  <si>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</si>
  <si>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</si>
  <si>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</si>
  <si>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</si>
  <si>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</si>
  <si>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</si>
  <si>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</si>
  <si>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</si>
  <si>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</si>
  <si>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</si>
  <si>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</si>
  <si>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</si>
  <si>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</si>
  <si>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</si>
  <si>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</si>
  <si>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</si>
  <si>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</si>
  <si>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</si>
  <si>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</si>
  <si>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</si>
  <si>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</si>
  <si>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</si>
  <si>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</si>
  <si>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</si>
  <si>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</si>
  <si>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</si>
  <si>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</si>
  <si>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</si>
  <si>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</si>
  <si>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</si>
  <si>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</si>
  <si>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</si>
  <si>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</si>
  <si>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</si>
  <si>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</si>
  <si>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</si>
  <si>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</si>
  <si>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</si>
  <si>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</si>
  <si>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</si>
  <si>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</si>
  <si>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</si>
  <si>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</si>
  <si>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</si>
  <si>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</si>
  <si>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</si>
  <si>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</si>
  <si>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</si>
  <si>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</si>
  <si>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</si>
  <si>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</si>
  <si>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</si>
  <si>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</si>
  <si>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</si>
  <si>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</si>
  <si>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</si>
  <si>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</si>
  <si>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</si>
  <si>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</si>
  <si>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</si>
  <si>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</si>
  <si>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</si>
  <si>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</si>
  <si>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</si>
  <si>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</si>
  <si>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</si>
  <si>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</si>
  <si>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</si>
  <si>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</si>
  <si>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</si>
  <si>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</si>
  <si>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</si>
  <si>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</si>
  <si>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</si>
  <si>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</si>
  <si>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</si>
  <si>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</si>
  <si>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</si>
  <si>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</si>
  <si>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</si>
  <si>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</si>
  <si>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</si>
  <si>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</si>
  <si>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</si>
  <si>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</si>
  <si>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</si>
  <si>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</si>
  <si>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</si>
  <si>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</si>
  <si>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</si>
  <si>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</si>
  <si>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</si>
  <si>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</si>
  <si>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</si>
  <si>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</si>
  <si>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</si>
  <si>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</si>
  <si>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</si>
  <si>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</si>
  <si>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</si>
  <si>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</si>
  <si>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</si>
  <si>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</si>
  <si>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</si>
  <si>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</si>
  <si>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</si>
  <si>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</si>
  <si>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</si>
  <si>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</si>
  <si>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</si>
  <si>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</si>
  <si>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</si>
  <si>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</si>
  <si>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</si>
  <si>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</si>
  <si>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</si>
  <si>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</si>
  <si>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</si>
  <si>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</si>
  <si>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</si>
  <si>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</si>
  <si>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</si>
  <si>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</si>
  <si>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</si>
  <si>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</si>
  <si>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</si>
  <si>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</si>
  <si>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</si>
  <si>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</si>
  <si>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</si>
  <si>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</si>
  <si>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</si>
  <si>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</si>
  <si>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</si>
  <si>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</si>
  <si>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</si>
  <si>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</si>
  <si>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</si>
  <si>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</si>
  <si>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</si>
  <si>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</si>
  <si>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</si>
  <si>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</si>
  <si>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</si>
  <si>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</si>
  <si>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</si>
  <si>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</si>
  <si>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</si>
  <si>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</si>
  <si>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</si>
  <si>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</si>
  <si>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</si>
  <si>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</si>
  <si>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</si>
  <si>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</si>
  <si>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</si>
  <si>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</si>
  <si>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</si>
  <si>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</si>
  <si>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</si>
  <si>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</si>
  <si>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</si>
  <si>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</si>
  <si>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</si>
  <si>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</si>
  <si>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</si>
  <si>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</si>
  <si>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</si>
  <si>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</si>
  <si>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</si>
  <si>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</si>
  <si>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</si>
  <si>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</si>
  <si>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</si>
  <si>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</si>
  <si>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</si>
  <si>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</si>
  <si>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</si>
  <si>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</si>
  <si>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</si>
  <si>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</si>
  <si>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</si>
  <si>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</si>
  <si>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</si>
  <si>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</si>
  <si>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</si>
  <si>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</si>
  <si>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</si>
  <si>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</si>
  <si>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</si>
  <si>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</si>
  <si>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</si>
  <si>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</si>
  <si>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</si>
  <si>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</si>
  <si>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</si>
  <si>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</si>
  <si>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</si>
  <si>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</si>
  <si>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</si>
  <si>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</si>
  <si>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</si>
  <si>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</si>
  <si>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</si>
  <si>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</si>
  <si>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</si>
  <si>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</si>
  <si>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</si>
  <si>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</si>
  <si>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</si>
  <si>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</si>
  <si>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</si>
  <si>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</si>
  <si>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</si>
  <si>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</si>
  <si>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</si>
  <si>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</si>
  <si>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</si>
  <si>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</si>
  <si>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</si>
  <si>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</si>
  <si>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</si>
  <si>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</si>
  <si>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</si>
  <si>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</si>
  <si>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</si>
  <si>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</si>
  <si>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</si>
  <si>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</si>
  <si>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</si>
  <si>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</si>
  <si>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</si>
  <si>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</si>
  <si>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</si>
  <si>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</si>
  <si>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</si>
  <si>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</si>
  <si>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</si>
  <si>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</si>
  <si>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</si>
  <si>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</si>
  <si>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</si>
  <si>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</si>
  <si>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</si>
  <si>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</si>
  <si>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</si>
  <si>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</si>
  <si>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</si>
  <si>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</si>
  <si>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</si>
  <si>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</si>
  <si>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</si>
  <si>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</si>
  <si>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</si>
  <si>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</si>
  <si>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</si>
  <si>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</si>
  <si>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</si>
  <si>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</si>
  <si>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</si>
  <si>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</si>
  <si>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</si>
  <si>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</si>
  <si>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</si>
  <si>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</si>
  <si>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</si>
  <si>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</si>
  <si>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</si>
  <si>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</si>
  <si>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</si>
  <si>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</si>
  <si>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</si>
  <si>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</si>
  <si>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</si>
  <si>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</si>
  <si>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</si>
  <si>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</si>
  <si>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</si>
  <si>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</si>
  <si>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</si>
  <si>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</si>
  <si>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</si>
  <si>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</si>
  <si>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</si>
  <si>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</si>
  <si>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</si>
  <si>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</si>
  <si>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</si>
  <si>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</si>
  <si>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</si>
  <si>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</si>
  <si>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</si>
  <si>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</si>
  <si>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</si>
  <si>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</si>
  <si>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</si>
  <si>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</si>
  <si>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</si>
  <si>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</si>
  <si>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</si>
  <si>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</si>
  <si>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</si>
  <si>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</si>
  <si>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</si>
  <si>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</si>
  <si>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</si>
  <si>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</si>
  <si>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</si>
  <si>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</si>
  <si>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</si>
  <si>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</si>
  <si>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</si>
  <si>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</si>
  <si>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</si>
  <si>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</si>
  <si>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</si>
  <si>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</si>
  <si>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</si>
  <si>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</si>
  <si>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</si>
  <si>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</si>
  <si>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</si>
  <si>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</si>
  <si>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</si>
  <si>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</si>
  <si>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</si>
  <si>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</si>
  <si>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</si>
  <si>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</si>
  <si>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</si>
  <si>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</si>
  <si>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</si>
  <si>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</si>
  <si>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</si>
  <si>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</si>
  <si>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</si>
  <si>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</si>
  <si>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</si>
  <si>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</si>
  <si>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</si>
  <si>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</si>
  <si>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</si>
  <si>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</si>
  <si>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</si>
  <si>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</si>
  <si>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</si>
  <si>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</si>
  <si>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</si>
  <si>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</si>
  <si>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</si>
  <si>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</si>
  <si>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</si>
  <si>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</si>
  <si>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</si>
  <si>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</si>
  <si>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</si>
  <si>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</si>
  <si>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</si>
  <si>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</si>
  <si>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</si>
  <si>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</si>
  <si>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</si>
  <si>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</si>
  <si>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</si>
  <si>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</si>
  <si>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</si>
  <si>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</si>
  <si>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</si>
  <si>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</si>
  <si>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</si>
  <si>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</si>
  <si>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</si>
  <si>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</si>
  <si>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</si>
  <si>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</si>
  <si>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</si>
  <si>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</si>
  <si>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</si>
  <si>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</si>
  <si>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</si>
  <si>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</si>
  <si>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</si>
  <si>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</si>
  <si>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</si>
  <si>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</si>
  <si>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</si>
  <si>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</si>
  <si>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</si>
  <si>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</si>
  <si>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</si>
  <si>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</si>
  <si>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</si>
  <si>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</si>
  <si>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</si>
  <si>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</si>
  <si>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</si>
  <si>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</si>
  <si>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</si>
  <si>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</si>
  <si>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</si>
  <si>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</si>
  <si>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</si>
  <si>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</si>
  <si>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</si>
  <si>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</si>
  <si>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</si>
  <si>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</si>
  <si>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</si>
  <si>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</si>
  <si>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</si>
  <si>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</si>
  <si>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</si>
  <si>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</si>
  <si>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</si>
  <si>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</si>
  <si>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</si>
  <si>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</si>
  <si>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</si>
  <si>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</si>
  <si>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</si>
  <si>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</si>
  <si>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</si>
  <si>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</si>
  <si>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</si>
  <si>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</si>
  <si>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</si>
  <si>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</si>
  <si>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</si>
  <si>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</si>
  <si>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</si>
  <si>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</si>
  <si>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</si>
  <si>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</si>
  <si>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</si>
  <si>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</si>
  <si>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</si>
  <si>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</si>
  <si>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</si>
  <si>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</si>
  <si>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</si>
  <si>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</si>
  <si>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</si>
  <si>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</si>
  <si>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</si>
  <si>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</si>
  <si>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</si>
  <si>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</si>
  <si>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</si>
  <si>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</si>
  <si>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</si>
  <si>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</si>
  <si>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</si>
  <si>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</si>
  <si>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</si>
  <si>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</si>
  <si>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</si>
  <si>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</si>
  <si>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</si>
  <si>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</si>
  <si>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</si>
  <si>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</si>
  <si>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</si>
  <si>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</si>
  <si>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</si>
  <si>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</si>
  <si>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</si>
  <si>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</si>
  <si>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</si>
  <si>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</si>
  <si>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</si>
  <si>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</si>
  <si>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</si>
  <si>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</si>
  <si>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</si>
  <si>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</si>
  <si>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</si>
  <si>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</si>
  <si>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</si>
  <si>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</si>
  <si>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</si>
  <si>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</si>
  <si>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</si>
  <si>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</si>
  <si>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</si>
  <si>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</si>
  <si>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</si>
  <si>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</si>
  <si>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</si>
  <si>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</si>
  <si>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</si>
  <si>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</si>
  <si>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</si>
  <si>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</si>
  <si>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</si>
  <si>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</si>
  <si>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</si>
  <si>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</si>
  <si>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</si>
  <si>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</si>
  <si>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</si>
  <si>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</si>
  <si>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</si>
  <si>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</si>
  <si>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</si>
  <si>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</si>
  <si>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</si>
  <si>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</si>
  <si>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</si>
  <si>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</si>
  <si>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</si>
  <si>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</si>
  <si>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</si>
  <si>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</si>
  <si>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</si>
  <si>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</si>
  <si>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</si>
  <si>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</si>
  <si>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</si>
  <si>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</si>
  <si>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</si>
  <si>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</si>
  <si>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</si>
  <si>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</si>
  <si>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</si>
  <si>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</si>
  <si>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</si>
  <si>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</si>
  <si>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</si>
  <si>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</si>
  <si>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</si>
  <si>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</si>
  <si>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</si>
  <si>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</si>
  <si>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</si>
  <si>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</si>
  <si>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</si>
  <si>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</si>
  <si>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</si>
  <si>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</si>
  <si>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</si>
  <si>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</si>
  <si>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</si>
  <si>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</si>
  <si>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</si>
  <si>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</si>
  <si>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</si>
  <si>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</si>
  <si>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</si>
  <si>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</si>
  <si>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</si>
  <si>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</si>
  <si>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</si>
  <si>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</si>
  <si>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</si>
  <si>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</si>
  <si>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</si>
  <si>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</si>
  <si>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</si>
  <si>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</si>
  <si>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</si>
  <si>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</si>
  <si>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</si>
  <si>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</si>
  <si>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</si>
  <si>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</si>
  <si>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</si>
  <si>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</si>
  <si>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</si>
  <si>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</si>
  <si>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</si>
  <si>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</si>
  <si>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</si>
  <si>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</si>
  <si>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</si>
  <si>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</si>
  <si>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</si>
  <si>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</si>
  <si>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</si>
  <si>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</si>
  <si>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</si>
  <si>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</si>
  <si>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</si>
  <si>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</si>
  <si>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</si>
  <si>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</si>
  <si>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</si>
  <si>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</si>
  <si>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</si>
  <si>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</si>
  <si>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</si>
  <si>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</si>
  <si>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</si>
  <si>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</si>
  <si>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</si>
  <si>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</si>
  <si>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</si>
  <si>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</si>
  <si>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</si>
  <si>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</si>
  <si>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</si>
  <si>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</si>
  <si>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</si>
  <si>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</si>
  <si>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</si>
  <si>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</si>
  <si>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</si>
  <si>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</si>
  <si>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</si>
  <si>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</si>
  <si>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</si>
  <si>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</si>
  <si>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</si>
  <si>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</si>
  <si>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</si>
  <si>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</si>
  <si>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</si>
  <si>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</si>
  <si>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</si>
  <si>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</si>
  <si>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</si>
  <si>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</si>
  <si>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</si>
  <si>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</si>
  <si>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</si>
  <si>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</si>
  <si>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</si>
  <si>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</si>
  <si>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</si>
  <si>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</si>
  <si>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</si>
  <si>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</si>
  <si>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</si>
  <si>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</si>
  <si>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</si>
  <si>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</si>
  <si>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</si>
  <si>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</si>
  <si>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</si>
  <si>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</si>
  <si>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</si>
  <si>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</si>
  <si>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</si>
  <si>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</si>
  <si>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</si>
  <si>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</si>
  <si>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</si>
  <si>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</si>
  <si>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</si>
  <si>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</si>
  <si>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</si>
  <si>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</si>
  <si>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</si>
  <si>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</si>
  <si>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</si>
  <si>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</si>
  <si>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</si>
  <si>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</si>
  <si>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</si>
  <si>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</si>
  <si>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</si>
  <si>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</si>
  <si>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</si>
  <si>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</si>
  <si>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</si>
  <si>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</si>
  <si>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</si>
  <si>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</si>
  <si>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</si>
  <si>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</si>
  <si>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</si>
  <si>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</si>
  <si>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</si>
  <si>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</si>
  <si>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</si>
  <si>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</si>
  <si>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</si>
  <si>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</si>
  <si>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</si>
  <si>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</si>
  <si>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</si>
  <si>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</si>
  <si>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</si>
  <si>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</si>
  <si>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</si>
  <si>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</si>
  <si>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</si>
  <si>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</si>
  <si>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</si>
  <si>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</si>
  <si>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</si>
  <si>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</si>
  <si>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</si>
  <si>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</si>
  <si>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</si>
  <si>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</si>
  <si>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</si>
  <si>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</si>
  <si>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</si>
  <si>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</si>
  <si>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</si>
  <si>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</si>
  <si>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</si>
  <si>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</si>
  <si>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</si>
  <si>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</si>
  <si>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</si>
  <si>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</si>
  <si>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</si>
  <si>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</si>
  <si>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</si>
  <si>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</si>
  <si>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</si>
  <si>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</si>
  <si>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</si>
  <si>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</si>
  <si>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</si>
  <si>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</si>
  <si>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</si>
  <si>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</si>
  <si>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</si>
  <si>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</si>
  <si>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</si>
  <si>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</si>
  <si>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</si>
  <si>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</si>
  <si>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</si>
  <si>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</si>
  <si>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</si>
  <si>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</si>
  <si>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</si>
  <si>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</si>
  <si>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</si>
  <si>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</si>
  <si>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</si>
  <si>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</si>
  <si>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</si>
  <si>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</si>
  <si>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</si>
  <si>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</si>
  <si>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</si>
  <si>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</si>
  <si>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</si>
  <si>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</si>
  <si>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</si>
  <si>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</si>
  <si>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</si>
  <si>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</si>
  <si>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</si>
  <si>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</si>
  <si>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</si>
  <si>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</si>
  <si>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</si>
  <si>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</si>
  <si>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</si>
  <si>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</si>
  <si>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</si>
  <si>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</si>
  <si>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</si>
  <si>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</si>
  <si>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</si>
  <si>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</si>
  <si>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</si>
  <si>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</si>
  <si>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</si>
  <si>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</si>
  <si>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</si>
  <si>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</si>
  <si>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</si>
  <si>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</si>
  <si>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</si>
  <si>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</si>
  <si>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</si>
  <si>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</si>
  <si>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</si>
  <si>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</si>
  <si>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</si>
  <si>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</si>
  <si>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</si>
  <si>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</si>
  <si>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</si>
  <si>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</si>
  <si>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</si>
  <si>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</si>
  <si>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</si>
  <si>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</si>
  <si>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</si>
  <si>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</si>
  <si>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</si>
  <si>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</si>
  <si>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</si>
  <si>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</si>
  <si>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</si>
  <si>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</si>
  <si>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</si>
  <si>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</si>
  <si>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</si>
  <si>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</si>
  <si>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</si>
  <si>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</si>
  <si>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</si>
  <si>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</si>
  <si>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</si>
  <si>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</si>
  <si>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</si>
  <si>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</si>
  <si>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</si>
  <si>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</si>
  <si>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</si>
  <si>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</si>
  <si>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</si>
  <si>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</si>
  <si>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</si>
  <si>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</si>
  <si>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</si>
  <si>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</si>
  <si>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</si>
  <si>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</si>
  <si>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</si>
  <si>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</si>
  <si>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</si>
  <si>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</si>
  <si>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</si>
  <si>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</si>
  <si>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</si>
  <si>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</si>
  <si>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</si>
  <si>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</si>
  <si>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</si>
  <si>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</si>
  <si>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</si>
  <si>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</si>
  <si>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</si>
  <si>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</si>
  <si>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</si>
  <si>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</si>
  <si>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</si>
  <si>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</si>
  <si>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</si>
  <si>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</si>
  <si>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</si>
  <si>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</si>
  <si>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</si>
  <si>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</si>
  <si>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</si>
  <si>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</si>
  <si>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</si>
  <si>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</si>
  <si>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</si>
  <si>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</si>
  <si>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</si>
  <si>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</si>
  <si>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</si>
  <si>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</si>
  <si>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</si>
  <si>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</si>
  <si>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</si>
  <si>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</si>
  <si>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</si>
  <si>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</si>
  <si>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</si>
  <si>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</si>
  <si>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</si>
  <si>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</si>
  <si>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</si>
  <si>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</si>
  <si>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</si>
  <si>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</si>
  <si>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</si>
  <si>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</si>
  <si>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</si>
  <si>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</si>
  <si>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</si>
  <si>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</si>
  <si>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</si>
  <si>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</si>
  <si>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</si>
  <si>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</si>
  <si>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</si>
  <si>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</si>
  <si>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</si>
  <si>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</si>
  <si>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</si>
  <si>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</si>
  <si>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</si>
  <si>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</si>
  <si>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</si>
  <si>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</si>
  <si>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</si>
  <si>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</si>
  <si>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</si>
  <si>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</si>
  <si>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</si>
  <si>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</si>
  <si>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</si>
  <si>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</si>
  <si>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</si>
  <si>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</si>
  <si>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</si>
  <si>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</si>
  <si>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</si>
  <si>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</si>
  <si>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</si>
  <si>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</si>
  <si>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</si>
  <si>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</si>
  <si>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</si>
  <si>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</si>
  <si>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</si>
  <si>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</si>
  <si>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</si>
  <si>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</si>
  <si>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</si>
  <si>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</si>
  <si>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</si>
  <si>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</si>
  <si>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</si>
  <si>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</si>
  <si>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</si>
  <si>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</si>
  <si>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</si>
  <si>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</si>
  <si>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</si>
  <si>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</si>
  <si>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</si>
  <si>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</si>
  <si>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</si>
  <si>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</si>
  <si>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</si>
  <si>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</si>
  <si>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</si>
  <si>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</si>
  <si>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</si>
  <si>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</si>
  <si>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</si>
  <si>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</si>
  <si>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</si>
  <si>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</si>
  <si>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</si>
  <si>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</si>
  <si>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</si>
  <si>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</si>
  <si>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</si>
  <si>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</si>
  <si>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</si>
  <si>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</si>
  <si>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</si>
  <si>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</si>
  <si>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</si>
  <si>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</si>
  <si>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</si>
  <si>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</si>
  <si>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</si>
  <si>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</si>
  <si>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</si>
  <si>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</si>
  <si>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</si>
  <si>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</si>
  <si>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</si>
  <si>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</si>
  <si>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</si>
  <si>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</si>
  <si>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</si>
  <si>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</si>
  <si>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</si>
  <si>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</si>
  <si>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</si>
  <si>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</si>
  <si>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</si>
  <si>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</si>
  <si>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</si>
  <si>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</si>
  <si>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</si>
  <si>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</si>
  <si>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</si>
  <si>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</si>
  <si>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</si>
  <si>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</si>
  <si>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</si>
  <si>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</si>
  <si>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</si>
  <si>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</si>
  <si>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</si>
  <si>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</si>
  <si>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</si>
  <si>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</si>
  <si>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</si>
  <si>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</si>
  <si>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</si>
  <si>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</si>
  <si>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</si>
  <si>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</si>
  <si>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</si>
  <si>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</si>
  <si>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</si>
  <si>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</si>
  <si>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</si>
  <si>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</si>
  <si>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</si>
  <si>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</si>
  <si>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</si>
  <si>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</si>
  <si>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</si>
  <si>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</si>
  <si>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</si>
  <si>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</si>
  <si>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</si>
  <si>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</si>
  <si>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</si>
  <si>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</si>
  <si>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</si>
  <si>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</si>
  <si>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</si>
  <si>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</si>
  <si>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</si>
  <si>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</si>
  <si>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</si>
  <si>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</si>
  <si>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</si>
  <si>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</si>
  <si>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</si>
  <si>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</si>
  <si>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</si>
  <si>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</si>
  <si>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</si>
  <si>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</si>
  <si>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</si>
  <si>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</si>
  <si>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</si>
  <si>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</si>
  <si>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</si>
  <si>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</si>
  <si>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</si>
  <si>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</si>
  <si>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</si>
  <si>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</si>
  <si>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</si>
  <si>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</si>
  <si>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</si>
  <si>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</si>
  <si>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</si>
  <si>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</si>
  <si>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</si>
  <si>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</si>
  <si>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</si>
  <si>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</si>
  <si>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</si>
  <si>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</si>
  <si>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</si>
  <si>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</si>
  <si>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</si>
  <si>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</si>
  <si>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</si>
  <si>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</si>
  <si>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</si>
  <si>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</si>
  <si>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</si>
  <si>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</si>
  <si>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</si>
  <si>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</si>
  <si>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</si>
  <si>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</si>
  <si>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</si>
  <si>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</si>
  <si>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</si>
  <si>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</si>
  <si>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</si>
  <si>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</si>
  <si>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</si>
  <si>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</si>
  <si>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</si>
  <si>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</si>
  <si>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</si>
  <si>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</si>
  <si>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</si>
  <si>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</si>
  <si>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</si>
  <si>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</si>
  <si>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</si>
  <si>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</si>
  <si>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</si>
  <si>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</si>
  <si>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</si>
  <si>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</si>
  <si>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</si>
  <si>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</si>
  <si>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</si>
  <si>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</si>
  <si>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</si>
  <si>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</si>
  <si>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</si>
  <si>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</si>
  <si>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</si>
  <si>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</si>
  <si>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</si>
  <si>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</si>
  <si>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</si>
  <si>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</si>
  <si>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</si>
  <si>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</si>
  <si>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</si>
  <si>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</si>
  <si>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</si>
  <si>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</si>
  <si>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</si>
  <si>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</si>
  <si>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</si>
  <si>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</si>
  <si>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</si>
  <si>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</si>
  <si>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</si>
  <si>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</si>
  <si>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</si>
  <si>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</si>
  <si>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</si>
  <si>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</si>
  <si>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</si>
  <si>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</si>
  <si>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</si>
  <si>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</si>
  <si>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</si>
  <si>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</si>
  <si>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</si>
  <si>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</si>
  <si>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</si>
  <si>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</si>
  <si>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</si>
  <si>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</si>
  <si>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</si>
  <si>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</si>
  <si>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</si>
  <si>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</si>
  <si>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</si>
  <si>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</si>
  <si>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</si>
  <si>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</si>
  <si>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</si>
  <si>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</si>
  <si>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</si>
  <si>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</si>
  <si>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</si>
  <si>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</si>
  <si>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</si>
  <si>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</si>
  <si>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</si>
  <si>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</si>
  <si>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</si>
  <si>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</si>
  <si>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</si>
  <si>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</si>
  <si>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</si>
  <si>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</si>
  <si>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</si>
  <si>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</si>
  <si>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</si>
  <si>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</si>
  <si>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</si>
  <si>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</si>
  <si>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</si>
  <si>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</si>
  <si>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</si>
  <si>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</si>
  <si>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</si>
  <si>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</si>
  <si>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</si>
  <si>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</si>
  <si>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</si>
  <si>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</si>
  <si>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</si>
  <si>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</si>
  <si>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</si>
  <si>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</si>
  <si>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</si>
  <si>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</si>
  <si>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</si>
  <si>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</si>
  <si>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</si>
  <si>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</si>
  <si>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</si>
  <si>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</si>
  <si>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</si>
  <si>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</si>
  <si>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</si>
  <si>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</si>
  <si>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</si>
  <si>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</si>
  <si>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</si>
  <si>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</si>
  <si>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</si>
  <si>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</si>
  <si>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</si>
  <si>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</si>
  <si>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</si>
  <si>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</si>
  <si>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</si>
  <si>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</si>
  <si>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</si>
  <si>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</si>
  <si>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</si>
  <si>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</si>
  <si>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</si>
  <si>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</si>
  <si>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</si>
  <si>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</si>
  <si>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</si>
  <si>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</si>
  <si>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</si>
  <si>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</si>
  <si>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</si>
  <si>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</si>
  <si>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</si>
  <si>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</si>
  <si>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</si>
  <si>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</si>
  <si>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</si>
  <si>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</si>
  <si>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</si>
  <si>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</si>
  <si>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</si>
  <si>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</si>
  <si>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</si>
  <si>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</si>
  <si>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</si>
  <si>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</si>
  <si>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</si>
  <si>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</si>
  <si>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</si>
  <si>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</si>
  <si>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</si>
  <si>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</si>
  <si>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</si>
  <si>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</si>
  <si>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</si>
  <si>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</si>
  <si>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</si>
  <si>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</si>
  <si>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</si>
  <si>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</si>
  <si>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</si>
  <si>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</si>
  <si>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</si>
  <si>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</si>
  <si>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</si>
  <si>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</si>
  <si>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</si>
  <si>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</si>
  <si>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</si>
  <si>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</si>
  <si>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</si>
  <si>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</si>
  <si>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</si>
  <si>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</si>
  <si>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</si>
  <si>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</si>
  <si>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</si>
  <si>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</si>
  <si>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</si>
  <si>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</si>
  <si>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</si>
  <si>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</si>
  <si>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</si>
  <si>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</si>
  <si>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</si>
  <si>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</si>
  <si>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</si>
  <si>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</si>
  <si>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</si>
  <si>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</si>
  <si>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</si>
  <si>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</si>
  <si>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</si>
  <si>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</si>
  <si>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</si>
  <si>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</si>
  <si>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</si>
  <si>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</si>
  <si>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</si>
  <si>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</si>
  <si>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</si>
  <si>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</si>
  <si>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</si>
  <si>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</si>
  <si>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</si>
  <si>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</si>
  <si>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</si>
  <si>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</si>
  <si>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</si>
  <si>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</si>
  <si>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</si>
  <si>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</si>
  <si>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</si>
  <si>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</si>
  <si>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</si>
  <si>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</si>
  <si>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</si>
  <si>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</si>
  <si>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</si>
  <si>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</si>
  <si>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</si>
  <si>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</si>
  <si>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</si>
  <si>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</si>
  <si>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</si>
  <si>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</si>
  <si>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</si>
  <si>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</si>
  <si>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</si>
  <si>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</si>
  <si>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</si>
  <si>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</si>
  <si>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</si>
  <si>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</si>
  <si>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</si>
  <si>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</si>
  <si>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</si>
  <si>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</si>
  <si>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</si>
  <si>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</si>
  <si>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</si>
  <si>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</si>
  <si>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</si>
  <si>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</si>
  <si>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</si>
  <si>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</si>
  <si>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</si>
  <si>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</si>
  <si>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</si>
  <si>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</si>
  <si>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</si>
  <si>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</si>
  <si>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</si>
  <si>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</si>
  <si>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</si>
  <si>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</si>
  <si>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</si>
  <si>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</si>
  <si>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</si>
  <si>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</si>
  <si>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</si>
  <si>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</si>
  <si>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</si>
  <si>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</si>
  <si>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</si>
  <si>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</si>
  <si>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</si>
  <si>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</si>
  <si>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</si>
  <si>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</si>
  <si>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</si>
  <si>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</si>
  <si>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</si>
  <si>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</si>
  <si>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</si>
  <si>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</si>
  <si>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</si>
  <si>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</si>
  <si>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</si>
  <si>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</si>
  <si>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</si>
  <si>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</si>
  <si>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</si>
  <si>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</si>
  <si>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</si>
  <si>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</si>
  <si>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</si>
  <si>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</si>
  <si>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</si>
  <si>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</si>
  <si>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</si>
  <si>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</si>
  <si>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</si>
  <si>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</si>
  <si>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</si>
  <si>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</si>
  <si>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</si>
  <si>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</si>
  <si>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</si>
  <si>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</si>
  <si>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</si>
  <si>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</si>
  <si>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</si>
  <si>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</si>
  <si>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</si>
  <si>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</si>
  <si>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</si>
  <si>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</si>
  <si>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</si>
  <si>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</si>
  <si>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</si>
  <si>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</si>
  <si>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</si>
  <si>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</si>
  <si>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</si>
  <si>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</si>
  <si>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</si>
  <si>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</si>
  <si>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</si>
  <si>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</si>
  <si>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</si>
  <si>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</si>
  <si>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</si>
  <si>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</si>
  <si>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</si>
  <si>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</si>
  <si>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</si>
  <si>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</si>
  <si>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</si>
  <si>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</si>
  <si>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</si>
  <si>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</si>
  <si>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</si>
  <si>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</si>
  <si>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</si>
  <si>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</si>
  <si>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</si>
  <si>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</si>
  <si>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</si>
  <si>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</si>
  <si>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</si>
  <si>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</si>
  <si>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</si>
  <si>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</si>
  <si>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</si>
  <si>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</si>
  <si>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</si>
  <si>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</si>
  <si>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</si>
  <si>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</si>
  <si>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</si>
  <si>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</si>
  <si>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</si>
  <si>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</si>
  <si>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</si>
  <si>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</si>
  <si>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</si>
  <si>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</si>
  <si>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</si>
  <si>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</si>
  <si>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</si>
  <si>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</si>
  <si>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</si>
  <si>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</si>
  <si>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</si>
  <si>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</si>
  <si>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</si>
  <si>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</si>
  <si>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</si>
  <si>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</si>
  <si>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</si>
  <si>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</si>
  <si>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</si>
  <si>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</si>
  <si>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</si>
  <si>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</si>
  <si>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</si>
  <si>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</si>
  <si>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</si>
  <si>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</si>
  <si>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</si>
  <si>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</si>
  <si>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</si>
  <si>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</si>
  <si>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</si>
  <si>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</si>
  <si>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</si>
  <si>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</si>
  <si>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</si>
  <si>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</si>
  <si>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</si>
  <si>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</si>
  <si>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</si>
  <si>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</si>
  <si>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</si>
  <si>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</si>
  <si>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</si>
  <si>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</si>
  <si>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</si>
  <si>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</si>
  <si>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</si>
  <si>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</si>
  <si>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</si>
  <si>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</si>
  <si>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</si>
  <si>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</si>
  <si>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</si>
  <si>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</si>
  <si>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</si>
  <si>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</si>
  <si>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</si>
  <si>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</si>
  <si>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</si>
  <si>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</si>
  <si>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</si>
  <si>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</si>
  <si>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</si>
  <si>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</si>
  <si>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</si>
  <si>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</si>
  <si>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</si>
  <si>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</si>
  <si>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</si>
  <si>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</si>
  <si>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</si>
  <si>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</si>
  <si>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</si>
  <si>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</si>
  <si>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</si>
  <si>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</si>
  <si>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</si>
  <si>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</si>
  <si>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</si>
  <si>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</si>
  <si>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</si>
  <si>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</si>
  <si>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</si>
  <si>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</si>
  <si>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</si>
  <si>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</si>
  <si>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</si>
  <si>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</si>
  <si>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</si>
  <si>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</si>
  <si>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</si>
  <si>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</si>
  <si>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</si>
  <si>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</si>
  <si>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</si>
  <si>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</si>
  <si>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</si>
  <si>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</si>
  <si>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</si>
  <si>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</si>
  <si>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</si>
  <si>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</si>
  <si>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</si>
  <si>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</si>
  <si>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</si>
  <si>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</si>
  <si>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</si>
  <si>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</si>
  <si>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</si>
  <si>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</si>
  <si>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</si>
  <si>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</si>
  <si>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</si>
  <si>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</si>
  <si>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</si>
  <si>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</si>
  <si>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</si>
  <si>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</si>
  <si>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</si>
  <si>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</si>
  <si>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</si>
  <si>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</si>
  <si>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</si>
  <si>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</si>
  <si>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</si>
  <si>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</si>
  <si>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</si>
  <si>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</si>
  <si>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</si>
  <si>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</si>
  <si>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</si>
  <si>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</si>
  <si>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</si>
  <si>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</si>
  <si>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</si>
  <si>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</si>
  <si>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</si>
  <si>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</si>
  <si>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</si>
  <si>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</si>
  <si>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</si>
  <si>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</si>
  <si>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</si>
  <si>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</si>
  <si>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</si>
  <si>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</si>
  <si>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</si>
  <si>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</si>
  <si>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</si>
  <si>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</si>
  <si>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</si>
  <si>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</si>
  <si>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</si>
  <si>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</si>
  <si>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</si>
  <si>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</si>
  <si>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</si>
  <si>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</si>
  <si>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</si>
  <si>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</si>
  <si>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</si>
  <si>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</si>
  <si>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</si>
  <si>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</si>
  <si>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</si>
  <si>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</si>
  <si>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</si>
  <si>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</si>
  <si>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</si>
  <si>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</si>
  <si>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</si>
  <si>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</si>
  <si>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</si>
  <si>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</si>
  <si>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</si>
  <si>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</si>
  <si>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</si>
  <si>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</si>
  <si>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</si>
  <si>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</si>
  <si>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</si>
  <si>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</si>
  <si>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</si>
  <si>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</si>
  <si>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</si>
  <si>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</si>
  <si>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</si>
  <si>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</si>
  <si>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</si>
  <si>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</si>
  <si>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</si>
  <si>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</si>
  <si>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</si>
  <si>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</si>
  <si>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</si>
  <si>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</si>
  <si>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</si>
  <si>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</si>
  <si>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</si>
  <si>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</si>
  <si>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</si>
  <si>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</si>
  <si>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</si>
  <si>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</si>
  <si>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</si>
  <si>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</si>
  <si>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</si>
  <si>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</si>
  <si>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</si>
  <si>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</si>
  <si>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</si>
  <si>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</si>
  <si>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</si>
  <si>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</si>
  <si>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</si>
  <si>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</si>
  <si>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</si>
  <si>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</si>
  <si>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</si>
  <si>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</si>
  <si>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</si>
  <si>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</si>
  <si>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</si>
  <si>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</si>
  <si>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</si>
  <si>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</si>
  <si>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</si>
  <si>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</si>
  <si>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</si>
  <si>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</si>
  <si>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</si>
  <si>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</si>
  <si>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</si>
  <si>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</si>
  <si>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</si>
  <si>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</si>
  <si>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</si>
  <si>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</si>
  <si>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</si>
  <si>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</si>
  <si>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</si>
  <si>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</si>
  <si>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</si>
  <si>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</si>
  <si>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</si>
  <si>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</si>
  <si>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</si>
  <si>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</si>
  <si>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</si>
  <si>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</si>
  <si>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</si>
  <si>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</si>
  <si>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</si>
  <si>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</si>
  <si>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</si>
  <si>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</si>
  <si>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</si>
  <si>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</si>
  <si>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</si>
  <si>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</si>
  <si>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</si>
  <si>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</si>
  <si>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</si>
  <si>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</si>
  <si>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</si>
  <si>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</si>
  <si>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</si>
  <si>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</si>
  <si>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</si>
  <si>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</si>
  <si>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</si>
  <si>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</si>
  <si>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</si>
  <si>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</si>
  <si>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</si>
  <si>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</si>
  <si>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</si>
  <si>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</si>
  <si>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</si>
  <si>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</si>
  <si>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</si>
  <si>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</si>
  <si>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</si>
  <si>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</si>
  <si>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</si>
  <si>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</si>
  <si>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</si>
  <si>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</si>
  <si>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</si>
  <si>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</si>
  <si>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</si>
  <si>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</si>
  <si>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</si>
  <si>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</si>
  <si>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</si>
  <si>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</si>
  <si>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</si>
  <si>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</si>
  <si>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</si>
  <si>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</si>
  <si>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</si>
  <si>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</si>
  <si>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</si>
  <si>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</si>
  <si>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</si>
  <si>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</si>
  <si>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</si>
  <si>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</si>
  <si>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</si>
  <si>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</si>
  <si>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</si>
  <si>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</si>
  <si>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</si>
  <si>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</si>
  <si>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</si>
  <si>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</si>
  <si>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</si>
  <si>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</si>
  <si>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</si>
  <si>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</si>
  <si>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</si>
  <si>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</si>
  <si>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</si>
  <si>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</si>
  <si>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</si>
  <si>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</si>
  <si>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</si>
  <si>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</si>
  <si>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</si>
  <si>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</si>
  <si>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</si>
  <si>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</si>
  <si>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</si>
  <si>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</si>
  <si>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</si>
  <si>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</si>
  <si>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</si>
  <si>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</si>
  <si>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</si>
  <si>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</si>
  <si>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</si>
  <si>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</si>
  <si>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</si>
  <si>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</si>
  <si>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</si>
  <si>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</si>
  <si>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</si>
  <si>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</si>
  <si>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</si>
  <si>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</si>
  <si>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</si>
  <si>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</si>
  <si>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</si>
  <si>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</si>
  <si>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</si>
  <si>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</si>
  <si>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</si>
  <si>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</si>
  <si>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</si>
  <si>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</si>
  <si>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</si>
  <si>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</si>
  <si>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</si>
  <si>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</si>
  <si>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</si>
  <si>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</si>
  <si>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</si>
  <si>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</si>
  <si>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</si>
  <si>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</si>
  <si>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</si>
  <si>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</si>
  <si>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</si>
  <si>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</si>
  <si>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</si>
  <si>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</si>
  <si>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</si>
  <si>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</si>
  <si>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</si>
  <si>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</si>
  <si>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</si>
  <si>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</si>
  <si>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</si>
  <si>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</si>
  <si>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</si>
  <si>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</si>
  <si>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</si>
  <si>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</si>
  <si>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</si>
  <si>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</si>
  <si>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</si>
  <si>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</si>
  <si>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</si>
  <si>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</si>
  <si>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</si>
  <si>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</si>
  <si>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</si>
  <si>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</si>
  <si>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</si>
  <si>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</si>
  <si>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</si>
  <si>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</si>
  <si>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</si>
  <si>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</si>
  <si>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</si>
  <si>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</si>
  <si>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</si>
  <si>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</si>
  <si>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</si>
  <si>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</si>
  <si>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</si>
  <si>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</si>
  <si>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</si>
  <si>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</si>
  <si>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</si>
  <si>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</si>
  <si>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</si>
  <si>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</si>
  <si>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</si>
  <si>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</si>
  <si>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</si>
  <si>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</si>
  <si>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</si>
  <si>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</si>
  <si>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</si>
  <si>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</si>
  <si>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</si>
  <si>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</si>
  <si>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</si>
  <si>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</si>
  <si>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</si>
  <si>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</si>
  <si>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</si>
  <si>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</si>
  <si>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</si>
  <si>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</si>
  <si>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</si>
  <si>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</si>
  <si>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</si>
  <si>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</si>
  <si>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</si>
  <si>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</si>
  <si>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</si>
  <si>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</si>
  <si>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</si>
  <si>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</si>
  <si>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</si>
  <si>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</si>
  <si>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</si>
  <si>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</si>
  <si>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</si>
  <si>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</si>
  <si>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</si>
  <si>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</si>
  <si>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</si>
  <si>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</si>
  <si>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</si>
  <si>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</si>
  <si>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</si>
  <si>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</si>
  <si>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</si>
  <si>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</si>
  <si>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</si>
  <si>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</si>
  <si>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</si>
  <si>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</si>
  <si>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</si>
  <si>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</si>
  <si>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</si>
  <si>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</si>
  <si>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</si>
  <si>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</si>
  <si>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</si>
  <si>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</si>
  <si>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</si>
  <si>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</si>
  <si>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</si>
  <si>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</si>
  <si>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</si>
  <si>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</si>
  <si>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</si>
  <si>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</si>
  <si>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</si>
  <si>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</si>
  <si>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</si>
  <si>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</si>
  <si>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</si>
  <si>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</si>
  <si>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</si>
  <si>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</si>
  <si>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</si>
  <si>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</si>
  <si>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</si>
  <si>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</si>
  <si>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</si>
  <si>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</si>
  <si>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</si>
  <si>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</si>
  <si>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</si>
  <si>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</si>
  <si>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</si>
  <si>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</si>
  <si>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</si>
  <si>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</si>
  <si>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</si>
  <si>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</si>
  <si>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</si>
  <si>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</si>
  <si>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</si>
  <si>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</si>
  <si>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</si>
  <si>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</si>
  <si>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</si>
  <si>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</si>
  <si>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</si>
  <si>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</si>
  <si>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</si>
  <si>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</si>
  <si>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</si>
  <si>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</si>
  <si>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</si>
  <si>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</si>
  <si>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</si>
  <si>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</si>
  <si>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</si>
  <si>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</si>
  <si>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</si>
  <si>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</si>
  <si>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</si>
  <si>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</si>
  <si>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</si>
  <si>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</si>
  <si>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</si>
  <si>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</si>
  <si>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</si>
  <si>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</si>
  <si>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</si>
  <si>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</si>
  <si>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</si>
  <si>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</si>
  <si>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</si>
  <si>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</si>
  <si>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</si>
  <si>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</si>
  <si>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</si>
  <si>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</si>
  <si>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</si>
  <si>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</si>
  <si>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</si>
  <si>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</si>
  <si>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</si>
  <si>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</si>
  <si>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</si>
  <si>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</si>
  <si>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</si>
  <si>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</si>
  <si>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</si>
  <si>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</si>
  <si>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</si>
  <si>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</si>
  <si>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</si>
  <si>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</si>
  <si>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</si>
  <si>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</si>
  <si>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</si>
  <si>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</si>
  <si>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</si>
  <si>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</si>
  <si>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</si>
  <si>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</si>
  <si>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</si>
  <si>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</si>
  <si>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</si>
  <si>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</si>
  <si>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</si>
  <si>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</si>
  <si>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</si>
  <si>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</si>
  <si>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</si>
  <si>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</si>
  <si>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</si>
  <si>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</si>
  <si>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</si>
  <si>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</si>
  <si>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</si>
  <si>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</si>
  <si>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</si>
  <si>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</si>
  <si>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</si>
  <si>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</si>
  <si>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</si>
  <si>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</si>
  <si>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</si>
  <si>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</si>
  <si>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</si>
  <si>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</si>
  <si>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</si>
  <si>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</si>
  <si>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</si>
  <si>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</si>
  <si>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</si>
  <si>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</si>
  <si>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</si>
  <si>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</si>
  <si>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</si>
  <si>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</si>
  <si>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</si>
  <si>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</si>
  <si>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</si>
  <si>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</si>
  <si>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</si>
  <si>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</si>
  <si>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</si>
  <si>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</si>
  <si>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</si>
  <si>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</si>
  <si>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</si>
  <si>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</si>
  <si>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</si>
  <si>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</si>
  <si>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</si>
  <si>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</si>
  <si>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</si>
  <si>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</si>
  <si>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</si>
  <si>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</si>
  <si>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</si>
  <si>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</si>
  <si>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</si>
  <si>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</si>
  <si>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</si>
  <si>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</si>
  <si>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</si>
  <si>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</si>
  <si>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</si>
  <si>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</si>
  <si>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</si>
  <si>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</si>
  <si>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</si>
  <si>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</si>
  <si>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</si>
  <si>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</si>
  <si>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</si>
  <si>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</si>
  <si>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</si>
  <si>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</si>
  <si>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</si>
  <si>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</si>
  <si>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</si>
  <si>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</si>
  <si>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</si>
  <si>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</si>
  <si>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</si>
  <si>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</si>
  <si>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</si>
  <si>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</si>
  <si>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</si>
  <si>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</si>
  <si>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</si>
  <si>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</si>
  <si>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</si>
  <si>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</si>
  <si>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</si>
  <si>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</si>
  <si>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</si>
  <si>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</si>
  <si>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</si>
  <si>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</si>
  <si>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</si>
  <si>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</si>
  <si>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</si>
  <si>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</si>
  <si>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</si>
  <si>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</si>
  <si>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</si>
  <si>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</si>
  <si>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</si>
  <si>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</si>
  <si>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</si>
  <si>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</si>
  <si>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</si>
  <si>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</si>
  <si>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</si>
  <si>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</si>
  <si>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</si>
  <si>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</si>
  <si>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</si>
  <si>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</si>
  <si>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</si>
  <si>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</si>
  <si>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</si>
  <si>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</si>
  <si>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</si>
  <si>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</si>
  <si>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</si>
  <si>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</si>
  <si>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</si>
  <si>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</si>
  <si>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</si>
  <si>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</si>
  <si>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</si>
  <si>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</si>
  <si>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</si>
  <si>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</si>
  <si>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</si>
  <si>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</si>
  <si>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</si>
  <si>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</si>
  <si>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</si>
  <si>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</si>
  <si>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</si>
  <si>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</si>
  <si>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</si>
  <si>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</si>
  <si>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</si>
  <si>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</si>
  <si>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</si>
  <si>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</si>
  <si>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</si>
  <si>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</si>
  <si>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</si>
  <si>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</si>
  <si>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</si>
  <si>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</si>
  <si>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</si>
  <si>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</si>
  <si>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</si>
  <si>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</si>
  <si>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</si>
  <si>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</si>
  <si>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</si>
  <si>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</si>
  <si>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</si>
  <si>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</si>
  <si>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</si>
  <si>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</si>
  <si>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</si>
  <si>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</si>
  <si>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</si>
  <si>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</si>
  <si>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</si>
  <si>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</si>
  <si>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</si>
  <si>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</si>
  <si>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</si>
  <si>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</si>
  <si>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</si>
  <si>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</si>
  <si>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</si>
  <si>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</si>
  <si>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</si>
  <si>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</si>
  <si>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</si>
  <si>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</si>
  <si>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</si>
  <si>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</si>
  <si>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</si>
  <si>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</si>
  <si>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</si>
  <si>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</si>
  <si>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</si>
  <si>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</si>
  <si>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</si>
  <si>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</si>
  <si>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</si>
  <si>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</si>
  <si>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</si>
  <si>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</si>
  <si>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</si>
  <si>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</si>
  <si>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</si>
  <si>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</si>
  <si>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</si>
  <si>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</si>
  <si>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</si>
  <si>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</si>
  <si>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</si>
  <si>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</si>
  <si>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</si>
  <si>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</si>
  <si>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</si>
  <si>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</si>
  <si>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</si>
  <si>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</si>
  <si>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</si>
  <si>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</si>
  <si>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</si>
  <si>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</si>
  <si>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</si>
  <si>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</si>
  <si>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</si>
  <si>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</si>
  <si>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</si>
  <si>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</si>
  <si>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</si>
  <si>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</si>
  <si>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</si>
  <si>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</si>
  <si>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</si>
  <si>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</si>
  <si>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</si>
  <si>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</si>
  <si>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</si>
  <si>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</si>
  <si>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</si>
  <si>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</si>
  <si>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</si>
  <si>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</si>
  <si>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</si>
  <si>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</si>
  <si>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</si>
  <si>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</si>
  <si>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</si>
  <si>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</si>
  <si>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</si>
  <si>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</si>
  <si>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</si>
  <si>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</si>
  <si>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</si>
  <si>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</si>
  <si>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</si>
  <si>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</si>
  <si>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</si>
  <si>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</si>
  <si>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</si>
  <si>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</si>
  <si>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</si>
  <si>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</si>
  <si>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</si>
  <si>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</si>
  <si>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</si>
  <si>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</si>
  <si>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</si>
  <si>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</si>
  <si>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</si>
  <si>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</si>
  <si>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</si>
  <si>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</si>
  <si>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</si>
  <si>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</si>
  <si>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</si>
  <si>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</si>
  <si>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</si>
  <si>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</si>
  <si>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</si>
  <si>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</si>
  <si>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</si>
  <si>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</si>
  <si>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</si>
  <si>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</si>
  <si>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</si>
  <si>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</si>
  <si>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</si>
  <si>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</si>
  <si>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</si>
  <si>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</si>
  <si>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</si>
  <si>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</si>
  <si>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</si>
  <si>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</si>
  <si>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</si>
  <si>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</si>
  <si>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</si>
  <si>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</si>
  <si>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</si>
  <si>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</si>
  <si>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</si>
  <si>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</si>
  <si>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</si>
  <si>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</si>
  <si>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</si>
  <si>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</si>
  <si>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</si>
  <si>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</si>
  <si>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</si>
  <si>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</si>
  <si>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</si>
  <si>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</si>
  <si>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</si>
  <si>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</si>
  <si>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</si>
  <si>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</si>
  <si>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</si>
  <si>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</si>
  <si>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</si>
  <si>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</si>
  <si>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</si>
  <si>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</si>
  <si>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</si>
  <si>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</si>
  <si>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</si>
  <si>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</si>
  <si>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</si>
  <si>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</si>
  <si>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</si>
  <si>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</si>
  <si>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</si>
  <si>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</si>
  <si>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</si>
  <si>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</si>
  <si>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</si>
  <si>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</si>
  <si>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</si>
  <si>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</si>
  <si>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</si>
  <si>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</si>
  <si>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</si>
  <si>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</si>
  <si>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</si>
  <si>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</si>
  <si>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</si>
  <si>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</si>
  <si>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</si>
  <si>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</si>
  <si>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</si>
  <si>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</si>
  <si>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</si>
  <si>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</si>
  <si>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</si>
  <si>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</si>
  <si>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</si>
  <si>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</si>
  <si>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</si>
  <si>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</si>
  <si>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</si>
  <si>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</si>
  <si>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</si>
  <si>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</si>
  <si>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</si>
  <si>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</si>
  <si>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</si>
  <si>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</si>
  <si>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</si>
  <si>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</si>
  <si>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</si>
  <si>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</si>
  <si>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</si>
  <si>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</si>
  <si>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</si>
  <si>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</si>
  <si>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</si>
  <si>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</si>
  <si>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</si>
  <si>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</si>
  <si>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</si>
  <si>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</si>
  <si>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</si>
  <si>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</si>
  <si>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</si>
  <si>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</si>
  <si>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</si>
  <si>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</si>
  <si>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</si>
  <si>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</si>
  <si>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</si>
  <si>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</si>
  <si>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</si>
  <si>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</si>
  <si>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</si>
  <si>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</si>
  <si>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</si>
  <si>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</si>
  <si>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</si>
  <si>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</si>
  <si>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</si>
  <si>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</si>
  <si>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</si>
  <si>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</si>
  <si>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</si>
  <si>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</si>
  <si>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</si>
  <si>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</si>
  <si>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</si>
  <si>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</si>
  <si>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</si>
  <si>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</si>
  <si>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</si>
  <si>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</si>
  <si>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</si>
  <si>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</si>
  <si>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</si>
  <si>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</si>
  <si>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</si>
  <si>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</si>
  <si>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</si>
  <si>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</si>
  <si>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</si>
  <si>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</si>
  <si>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</si>
  <si>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</si>
  <si>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</si>
  <si>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</si>
  <si>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</si>
  <si>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</si>
  <si>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</si>
  <si>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</si>
  <si>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</si>
  <si>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</si>
  <si>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</si>
  <si>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</si>
  <si>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</si>
  <si>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</si>
  <si>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</si>
  <si>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</si>
  <si>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</si>
  <si>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</si>
  <si>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</si>
  <si>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</si>
  <si>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</si>
  <si>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</si>
  <si>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</si>
  <si>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</si>
  <si>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</si>
  <si>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</si>
  <si>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</si>
  <si>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</si>
  <si>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</si>
  <si>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</si>
  <si>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</si>
  <si>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</si>
  <si>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</si>
  <si>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</si>
  <si>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</si>
  <si>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</si>
  <si>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</si>
  <si>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</si>
  <si>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</si>
  <si>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</si>
  <si>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</si>
  <si>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</si>
  <si>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</si>
  <si>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</si>
  <si>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</si>
  <si>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</si>
  <si>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</si>
  <si>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</si>
  <si>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</si>
  <si>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</si>
  <si>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</si>
  <si>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</si>
  <si>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</si>
  <si>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</si>
  <si>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</si>
  <si>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</si>
  <si>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</si>
  <si>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</si>
  <si>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</si>
  <si>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</si>
  <si>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</si>
  <si>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</si>
  <si>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</si>
  <si>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</si>
  <si>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</si>
  <si>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</si>
  <si>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</si>
  <si>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</si>
  <si>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</si>
  <si>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</si>
  <si>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</si>
  <si>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</si>
  <si>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</si>
  <si>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</si>
  <si>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</si>
  <si>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</si>
  <si>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</si>
  <si>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</si>
  <si>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</si>
  <si>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</si>
  <si>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</si>
  <si>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</si>
  <si>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</si>
  <si>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</si>
  <si>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</si>
  <si>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</si>
  <si>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</si>
  <si>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</si>
  <si>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</si>
  <si>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</si>
  <si>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</si>
  <si>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</si>
  <si>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</si>
  <si>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</si>
  <si>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</si>
  <si>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</si>
  <si>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</si>
  <si>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</si>
  <si>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</si>
  <si>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</si>
  <si>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</si>
  <si>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</si>
  <si>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</si>
  <si>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</si>
  <si>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</si>
  <si>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</si>
  <si>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</si>
  <si>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</si>
  <si>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</si>
  <si>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</si>
  <si>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</si>
  <si>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</si>
  <si>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</si>
  <si>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</si>
  <si>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</si>
  <si>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</si>
  <si>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</si>
  <si>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</si>
  <si>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</si>
  <si>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</si>
  <si>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</si>
  <si>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</si>
  <si>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</si>
  <si>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</si>
  <si>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</si>
  <si>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</si>
  <si>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</si>
  <si>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</si>
  <si>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</si>
  <si>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</si>
  <si>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</si>
  <si>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</si>
  <si>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</si>
  <si>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</si>
  <si>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</si>
  <si>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</si>
  <si>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</si>
  <si>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</si>
  <si>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</si>
  <si>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</si>
  <si>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</si>
  <si>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</si>
  <si>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</si>
  <si>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</si>
  <si>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</si>
  <si>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</si>
  <si>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</si>
  <si>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</si>
  <si>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</si>
  <si>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</si>
  <si>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</si>
  <si>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</si>
  <si>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</si>
  <si>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</si>
  <si>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</si>
  <si>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</si>
  <si>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</si>
  <si>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</si>
  <si>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</si>
  <si>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</si>
  <si>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</si>
  <si>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</si>
  <si>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</si>
  <si>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</si>
  <si>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</si>
  <si>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</si>
  <si>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</si>
  <si>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</si>
  <si>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</si>
  <si>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</si>
  <si>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</si>
  <si>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</si>
  <si>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</si>
  <si>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</si>
  <si>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</si>
  <si>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</si>
  <si>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</si>
  <si>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</si>
  <si>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</si>
  <si>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</si>
  <si>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</si>
  <si>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</si>
  <si>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</si>
  <si>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</si>
  <si>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</si>
  <si>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</si>
  <si>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</si>
  <si>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</si>
  <si>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</si>
  <si>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</si>
  <si>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</si>
  <si>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</si>
  <si>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</si>
  <si>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</si>
  <si>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</si>
  <si>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</si>
  <si>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</si>
  <si>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</si>
  <si>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</si>
  <si>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</si>
  <si>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</si>
  <si>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</si>
  <si>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</si>
  <si>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</si>
  <si>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</si>
  <si>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</si>
  <si>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</si>
  <si>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</si>
  <si>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</si>
  <si>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</si>
  <si>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</si>
  <si>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</si>
  <si>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</si>
  <si>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</si>
  <si>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</si>
  <si>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</si>
  <si>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</si>
  <si>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</si>
  <si>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</si>
  <si>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</si>
  <si>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</si>
  <si>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</si>
  <si>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</si>
  <si>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</si>
  <si>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</si>
  <si>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</si>
  <si>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</si>
  <si>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</si>
  <si>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</si>
  <si>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</si>
  <si>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</si>
  <si>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</si>
  <si>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</si>
  <si>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</si>
  <si>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</si>
  <si>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</si>
  <si>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</si>
  <si>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</si>
  <si>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</si>
  <si>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</si>
  <si>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</si>
  <si>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</si>
  <si>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</si>
  <si>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</si>
  <si>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</si>
  <si>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</si>
  <si>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</si>
  <si>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</si>
  <si>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</si>
  <si>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</si>
  <si>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</si>
  <si>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</si>
  <si>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</si>
  <si>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</si>
  <si>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</si>
  <si>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</si>
  <si>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</si>
  <si>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</si>
  <si>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</si>
  <si>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</si>
  <si>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</si>
  <si>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</si>
  <si>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</si>
  <si>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</si>
  <si>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</si>
  <si>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</si>
  <si>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</si>
  <si>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</si>
  <si>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</si>
  <si>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</si>
  <si>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</si>
  <si>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</si>
  <si>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</si>
  <si>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</si>
  <si>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</si>
  <si>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</si>
  <si>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</si>
  <si>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</si>
  <si>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</si>
  <si>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</si>
  <si>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</si>
  <si>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</si>
  <si>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</si>
  <si>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</si>
  <si>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</si>
  <si>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</si>
  <si>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</si>
  <si>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</si>
  <si>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</si>
  <si>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</si>
  <si>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</si>
  <si>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</si>
  <si>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</si>
  <si>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</si>
  <si>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</si>
  <si>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</si>
  <si>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</si>
  <si>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</si>
  <si>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</si>
  <si>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</si>
  <si>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</si>
  <si>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</si>
  <si>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</si>
  <si>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</si>
  <si>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</si>
  <si>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</si>
  <si>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</si>
  <si>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</si>
  <si>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</si>
  <si>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</si>
  <si>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</si>
  <si>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</si>
  <si>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</si>
  <si>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</si>
  <si>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</si>
  <si>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</si>
  <si>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</si>
  <si>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</si>
  <si>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</si>
  <si>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</si>
  <si>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</si>
  <si>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</si>
  <si>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</si>
  <si>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</si>
  <si>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</si>
  <si>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</si>
  <si>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</si>
  <si>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</si>
  <si>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</si>
  <si>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</si>
  <si>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</si>
  <si>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</si>
  <si>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</si>
  <si>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</si>
  <si>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</si>
  <si>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</si>
  <si>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</si>
  <si>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</si>
  <si>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</si>
  <si>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</si>
  <si>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</si>
  <si>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</si>
  <si>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</si>
  <si>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</si>
  <si>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</si>
  <si>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</si>
  <si>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</si>
  <si>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</si>
  <si>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</si>
  <si>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</si>
  <si>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</si>
  <si>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</si>
  <si>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</si>
  <si>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</si>
  <si>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</si>
  <si>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</si>
  <si>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</si>
  <si>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</si>
  <si>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</si>
  <si>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</si>
  <si>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</si>
  <si>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</si>
  <si>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</si>
  <si>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</si>
  <si>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</si>
  <si>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</si>
  <si>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</si>
  <si>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</si>
  <si>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</si>
  <si>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</si>
  <si>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</si>
  <si>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</si>
  <si>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</si>
  <si>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</si>
  <si>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</si>
  <si>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</si>
  <si>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</si>
  <si>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</si>
  <si>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</si>
  <si>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</si>
  <si>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</si>
  <si>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</si>
  <si>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</si>
  <si>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</si>
  <si>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</si>
  <si>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</si>
  <si>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</si>
  <si>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</si>
  <si>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</si>
  <si>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</si>
  <si>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</si>
  <si>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</si>
  <si>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</si>
  <si>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</si>
  <si>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</si>
  <si>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</si>
  <si>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</si>
  <si>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</si>
  <si>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</si>
  <si>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</si>
  <si>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</si>
  <si>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</si>
  <si>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</si>
  <si>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</si>
  <si>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</si>
  <si>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</si>
  <si>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</si>
  <si>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</si>
  <si>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</si>
  <si>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</si>
  <si>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</si>
  <si>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</si>
  <si>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</si>
  <si>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</si>
  <si>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</si>
  <si>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</si>
  <si>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</si>
  <si>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</si>
  <si>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</si>
  <si>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</si>
  <si>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</si>
  <si>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</si>
  <si>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</si>
  <si>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</si>
  <si>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</si>
  <si>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</si>
  <si>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</si>
  <si>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</si>
  <si>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</si>
  <si>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</si>
  <si>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</si>
  <si>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</si>
  <si>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</si>
  <si>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</si>
  <si>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</si>
  <si>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</si>
  <si>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</si>
  <si>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</si>
  <si>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</si>
  <si>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</si>
  <si>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</si>
  <si>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</si>
  <si>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</si>
  <si>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</si>
  <si>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</si>
  <si>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</si>
  <si>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</si>
  <si>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</si>
  <si>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</si>
  <si>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</si>
  <si>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</si>
  <si>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</si>
  <si>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</si>
  <si>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</si>
  <si>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</si>
  <si>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</si>
  <si>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</si>
  <si>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</si>
  <si>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</si>
  <si>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</si>
  <si>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</si>
  <si>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</si>
  <si>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</si>
  <si>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</si>
  <si>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</si>
  <si>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</si>
  <si>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</si>
  <si>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</si>
  <si>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</si>
  <si>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</si>
  <si>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</si>
  <si>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</si>
  <si>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</si>
  <si>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</si>
  <si>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</si>
  <si>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</si>
  <si>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</si>
  <si>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</si>
  <si>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</si>
  <si>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</si>
  <si>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</si>
  <si>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</si>
  <si>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</si>
  <si>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</si>
  <si>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</si>
  <si>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</si>
  <si>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</si>
  <si>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</si>
  <si>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</si>
  <si>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</si>
  <si>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</si>
  <si>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</si>
  <si>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</si>
  <si>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</si>
  <si>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</si>
  <si>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</si>
  <si>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</si>
  <si>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</si>
  <si>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</si>
  <si>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</si>
  <si>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</si>
  <si>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</si>
  <si>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</si>
  <si>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</si>
  <si>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</si>
  <si>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</si>
  <si>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</si>
  <si>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</si>
  <si>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</si>
  <si>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</si>
  <si>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</si>
  <si>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</si>
  <si>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</si>
  <si>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</si>
  <si>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</si>
  <si>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</si>
  <si>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</si>
  <si>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</si>
  <si>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</si>
  <si>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</si>
  <si>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</si>
  <si>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</si>
  <si>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</si>
  <si>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</si>
  <si>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</si>
  <si>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</si>
  <si>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</si>
  <si>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</si>
  <si>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</si>
  <si>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</si>
  <si>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</si>
  <si>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</si>
  <si>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</si>
  <si>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</si>
  <si>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</si>
  <si>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</si>
  <si>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</si>
  <si>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</si>
  <si>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</si>
  <si>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</si>
  <si>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</si>
  <si>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</si>
  <si>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</si>
  <si>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</si>
  <si>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</si>
  <si>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</si>
  <si>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</si>
  <si>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</si>
  <si>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</si>
  <si>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</si>
  <si>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</si>
  <si>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</si>
  <si>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</si>
  <si>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</si>
  <si>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</si>
  <si>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</si>
  <si>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</si>
  <si>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</si>
  <si>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</si>
  <si>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</si>
  <si>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</si>
  <si>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</si>
  <si>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</si>
  <si>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</si>
  <si>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</si>
  <si>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</si>
  <si>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</si>
  <si>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</si>
  <si>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</si>
  <si>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</si>
  <si>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</si>
  <si>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</si>
  <si>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</si>
  <si>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</si>
  <si>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</si>
  <si>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</si>
  <si>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</si>
  <si>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</si>
  <si>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</si>
  <si>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</si>
  <si>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</si>
  <si>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</si>
  <si>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</si>
  <si>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</si>
  <si>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</si>
  <si>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</si>
  <si>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</si>
  <si>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</si>
  <si>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</si>
  <si>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</si>
  <si>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</si>
  <si>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</si>
  <si>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</si>
  <si>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</si>
  <si>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</si>
  <si>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</si>
  <si>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</si>
  <si>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</si>
  <si>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</si>
  <si>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</si>
  <si>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</si>
  <si>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</si>
  <si>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</si>
  <si>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</si>
  <si>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</si>
  <si>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</si>
  <si>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</si>
  <si>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</si>
  <si>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</si>
  <si>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</si>
  <si>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</si>
  <si>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</si>
  <si>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</si>
  <si>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</si>
  <si>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</si>
  <si>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</si>
  <si>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</si>
  <si>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</si>
  <si>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</si>
  <si>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</si>
  <si>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</si>
  <si>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</si>
  <si>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</si>
  <si>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</si>
  <si>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</si>
  <si>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</si>
  <si>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</si>
  <si>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</si>
  <si>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</si>
  <si>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</si>
  <si>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</si>
  <si>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</si>
  <si>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</si>
  <si>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</si>
  <si>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</si>
  <si>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</si>
  <si>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</si>
  <si>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</si>
  <si>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</si>
  <si>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</si>
  <si>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</si>
  <si>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</si>
  <si>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</si>
  <si>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</si>
  <si>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</si>
  <si>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</si>
  <si>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</si>
  <si>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</si>
  <si>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</si>
  <si>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</si>
  <si>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</si>
  <si>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</si>
  <si>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</si>
  <si>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</si>
  <si>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</si>
  <si>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</si>
  <si>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</si>
  <si>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</si>
  <si>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</si>
  <si>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</si>
  <si>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</si>
  <si>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</si>
  <si>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</si>
  <si>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</si>
  <si>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</si>
  <si>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</si>
  <si>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</si>
  <si>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</si>
  <si>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</si>
  <si>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</si>
  <si>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</si>
  <si>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</si>
  <si>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</si>
  <si>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</si>
  <si>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</si>
  <si>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</si>
  <si>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</si>
  <si>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</si>
  <si>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</si>
  <si>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</si>
  <si>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</si>
  <si>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</si>
  <si>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</si>
  <si>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</si>
  <si>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</si>
  <si>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</si>
  <si>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</si>
  <si>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</si>
  <si>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</si>
  <si>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</si>
  <si>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</si>
  <si>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</si>
  <si>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</si>
  <si>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</si>
  <si>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</si>
  <si>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</si>
  <si>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</si>
  <si>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</si>
  <si>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</si>
  <si>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</si>
  <si>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</si>
  <si>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</si>
  <si>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</si>
  <si>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</si>
  <si>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</si>
  <si>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</si>
  <si>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</si>
  <si>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</si>
  <si>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</si>
  <si>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</si>
  <si>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</si>
  <si>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</si>
  <si>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</si>
  <si>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</si>
  <si>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</si>
  <si>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</si>
  <si>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</si>
  <si>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</si>
  <si>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</si>
  <si>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</si>
  <si>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</si>
  <si>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</si>
  <si>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</si>
  <si>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</si>
  <si>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</si>
  <si>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</si>
  <si>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</si>
  <si>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</si>
  <si>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</si>
  <si>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</si>
  <si>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</si>
  <si>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</si>
  <si>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</si>
  <si>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</si>
  <si>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</si>
  <si>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</si>
  <si>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</si>
  <si>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</si>
  <si>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</si>
  <si>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</si>
  <si>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</si>
  <si>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</si>
  <si>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</si>
  <si>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</si>
  <si>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</si>
  <si>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</si>
  <si>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</si>
  <si>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</si>
  <si>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</si>
  <si>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</si>
  <si>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</si>
  <si>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</si>
  <si>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</si>
  <si>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</si>
  <si>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</si>
  <si>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</si>
  <si>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</si>
  <si>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</si>
  <si>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</si>
  <si>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</si>
  <si>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</si>
  <si>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</si>
  <si>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</si>
  <si>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</si>
  <si>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</si>
  <si>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</si>
  <si>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</si>
  <si>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</si>
  <si>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</si>
  <si>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</si>
  <si>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</si>
  <si>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</si>
  <si>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</si>
  <si>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</si>
  <si>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</si>
  <si>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</si>
  <si>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</si>
  <si>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</si>
  <si>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</si>
  <si>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</si>
  <si>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</si>
  <si>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</si>
  <si>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</si>
  <si>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</si>
  <si>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</si>
  <si>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</si>
  <si>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</si>
  <si>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</si>
  <si>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</si>
  <si>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</si>
  <si>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</si>
  <si>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</si>
  <si>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</si>
  <si>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</si>
  <si>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</si>
  <si>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</si>
  <si>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</si>
  <si>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</si>
  <si>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</si>
  <si>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</si>
  <si>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</si>
  <si>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</si>
  <si>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</si>
  <si>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</si>
  <si>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</si>
  <si>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</si>
  <si>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</si>
  <si>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</si>
  <si>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</si>
  <si>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</si>
  <si>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</si>
  <si>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</si>
  <si>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</si>
  <si>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</si>
  <si>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</si>
  <si>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</si>
  <si>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</si>
  <si>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</si>
  <si>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</si>
  <si>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</si>
  <si>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</si>
  <si>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</si>
  <si>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</si>
  <si>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</si>
  <si>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</si>
  <si>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</si>
  <si>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</si>
  <si>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</si>
  <si>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</si>
  <si>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</si>
  <si>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</si>
  <si>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</si>
  <si>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</si>
  <si>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</si>
  <si>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</si>
  <si>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</si>
  <si>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</si>
  <si>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</si>
  <si>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</si>
  <si>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</si>
  <si>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</si>
  <si>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</si>
  <si>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</si>
  <si>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</si>
  <si>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</si>
  <si>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</si>
  <si>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</si>
  <si>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</si>
  <si>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</si>
  <si>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</si>
  <si>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</si>
  <si>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</si>
  <si>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</si>
  <si>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</si>
  <si>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</si>
  <si>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</si>
  <si>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</si>
  <si>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</si>
  <si>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</si>
  <si>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</si>
  <si>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</si>
  <si>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</si>
  <si>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</si>
  <si>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</si>
  <si>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</si>
  <si>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</si>
  <si>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</si>
  <si>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</si>
  <si>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</si>
  <si>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</si>
  <si>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</si>
  <si>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</si>
  <si>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</si>
  <si>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</si>
  <si>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</si>
  <si>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</si>
  <si>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</si>
  <si>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</si>
  <si>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</si>
  <si>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</si>
  <si>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</si>
  <si>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</si>
  <si>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</si>
  <si>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</si>
  <si>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</si>
  <si>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</si>
  <si>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</si>
  <si>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</si>
  <si>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</si>
  <si>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</si>
  <si>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</si>
  <si>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</si>
  <si>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</si>
  <si>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</si>
  <si>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</si>
  <si>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</si>
  <si>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</si>
  <si>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</si>
  <si>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</si>
  <si>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</si>
  <si>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</si>
  <si>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</si>
  <si>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</si>
  <si>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</si>
  <si>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</si>
  <si>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</si>
  <si>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</si>
  <si>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</si>
  <si>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</si>
  <si>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</si>
  <si>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</si>
  <si>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</si>
  <si>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</si>
  <si>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</si>
  <si>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</si>
  <si>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</si>
  <si>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</si>
  <si>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</si>
  <si>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</si>
  <si>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</si>
  <si>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</si>
  <si>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</si>
  <si>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</si>
  <si>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</si>
  <si>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</si>
  <si>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</si>
  <si>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</si>
  <si>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</si>
  <si>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</si>
  <si>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</si>
  <si>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</si>
  <si>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</si>
  <si>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</si>
  <si>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</si>
  <si>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</si>
  <si>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</si>
  <si>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</si>
  <si>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</si>
  <si>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</si>
  <si>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</si>
  <si>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</si>
  <si>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</si>
  <si>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</si>
  <si>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</si>
  <si>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</si>
  <si>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</si>
  <si>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</si>
  <si>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</si>
  <si>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</si>
  <si>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</si>
  <si>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</si>
  <si>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</si>
  <si>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</si>
  <si>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</si>
  <si>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</si>
  <si>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</si>
  <si>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</si>
  <si>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</si>
  <si>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</si>
  <si>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</si>
  <si>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</si>
  <si>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</si>
  <si>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</si>
  <si>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</si>
  <si>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</si>
  <si>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</si>
  <si>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</si>
  <si>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</si>
  <si>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</si>
  <si>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</si>
  <si>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</si>
  <si>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</si>
  <si>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</si>
  <si>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</si>
  <si>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</si>
  <si>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</si>
  <si>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</si>
  <si>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</si>
  <si>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</si>
  <si>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</si>
  <si>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</si>
  <si>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</si>
  <si>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</si>
  <si>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</si>
  <si>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</si>
  <si>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</si>
  <si>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</si>
  <si>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</si>
  <si>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</si>
  <si>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</si>
  <si>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</si>
  <si>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</si>
  <si>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</si>
  <si>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</si>
  <si>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</si>
  <si>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</si>
  <si>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</si>
  <si>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</si>
  <si>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</si>
  <si>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</si>
  <si>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</si>
  <si>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</si>
  <si>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</si>
  <si>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</si>
  <si>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</si>
  <si>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</si>
  <si>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</si>
  <si>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</si>
  <si>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</si>
  <si>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</si>
  <si>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</si>
  <si>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</si>
  <si>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</si>
  <si>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</si>
  <si>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</si>
  <si>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</si>
  <si>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</si>
  <si>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</si>
  <si>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</si>
  <si>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</si>
  <si>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</si>
  <si>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</si>
  <si>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</si>
  <si>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</si>
  <si>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</si>
  <si>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</si>
  <si>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</si>
  <si>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</si>
  <si>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</si>
  <si>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</si>
  <si>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</si>
  <si>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</si>
  <si>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</si>
  <si>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</si>
  <si>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</si>
  <si>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</si>
  <si>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</si>
  <si>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</si>
  <si>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</si>
  <si>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</si>
  <si>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</si>
  <si>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</si>
  <si>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</si>
  <si>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</si>
  <si>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</si>
  <si>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</si>
  <si>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</si>
  <si>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</si>
  <si>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</si>
  <si>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</si>
  <si>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</si>
  <si>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</si>
  <si>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</si>
  <si>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</si>
  <si>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</si>
  <si>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</si>
  <si>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</si>
  <si>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</si>
  <si>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</si>
  <si>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</si>
  <si>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</si>
  <si>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</si>
  <si>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</si>
  <si>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</si>
  <si>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</si>
  <si>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</si>
  <si>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</si>
  <si>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</si>
  <si>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</si>
  <si>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</si>
  <si>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</si>
  <si>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</si>
  <si>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</si>
  <si>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</si>
  <si>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</si>
  <si>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</si>
  <si>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</si>
  <si>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</si>
  <si>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</si>
  <si>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</si>
  <si>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</si>
  <si>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</si>
  <si>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</si>
  <si>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</si>
  <si>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</si>
  <si>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</si>
  <si>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</si>
  <si>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</si>
  <si>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</si>
  <si>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</si>
  <si>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</si>
  <si>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</si>
  <si>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</si>
  <si>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</si>
  <si>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</si>
  <si>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</si>
  <si>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</si>
  <si>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</si>
  <si>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</si>
  <si>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</si>
  <si>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</si>
  <si>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</si>
  <si>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</si>
  <si>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</si>
  <si>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</si>
  <si>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</si>
  <si>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</si>
  <si>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</si>
  <si>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</si>
  <si>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</si>
  <si>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</si>
  <si>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</si>
  <si>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</si>
  <si>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</si>
  <si>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</si>
  <si>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</si>
  <si>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</si>
  <si>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</si>
  <si>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</si>
  <si>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</si>
  <si>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</si>
  <si>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</si>
  <si>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</si>
  <si>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</si>
  <si>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</si>
  <si>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</si>
  <si>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</si>
  <si>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</si>
  <si>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</si>
  <si>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</si>
  <si>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</si>
  <si>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</si>
  <si>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</si>
  <si>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</si>
  <si>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</si>
  <si>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</si>
  <si>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</si>
  <si>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</si>
  <si>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</si>
  <si>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</si>
  <si>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</si>
  <si>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</si>
  <si>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</si>
  <si>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</si>
  <si>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</si>
  <si>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</si>
  <si>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</si>
  <si>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</si>
  <si>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</si>
  <si>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</si>
  <si>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</si>
  <si>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</si>
  <si>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</si>
  <si>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</si>
  <si>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</si>
  <si>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</si>
  <si>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</si>
  <si>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</si>
  <si>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</si>
  <si>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</si>
  <si>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</si>
  <si>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</si>
  <si>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</si>
  <si>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</si>
  <si>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</si>
  <si>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</si>
  <si>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</si>
  <si>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</si>
  <si>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</si>
  <si>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</si>
  <si>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</si>
  <si>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</si>
  <si>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</si>
  <si>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</si>
  <si>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</si>
  <si>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</si>
  <si>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</si>
  <si>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</si>
  <si>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</si>
  <si>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</si>
  <si>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</si>
  <si>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</si>
  <si>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</si>
  <si>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</si>
  <si>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</si>
  <si>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</si>
  <si>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</si>
  <si>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</si>
  <si>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</si>
  <si>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</si>
  <si>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</si>
  <si>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</si>
  <si>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</si>
  <si>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</si>
  <si>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</si>
  <si>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</si>
  <si>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</si>
  <si>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</si>
  <si>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</si>
  <si>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</si>
  <si>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</si>
  <si>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</si>
  <si>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</si>
  <si>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</si>
  <si>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</si>
  <si>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</si>
  <si>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</si>
  <si>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</si>
  <si>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</si>
  <si>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</si>
  <si>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</si>
  <si>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</si>
  <si>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</si>
  <si>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</si>
  <si>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</si>
  <si>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</si>
  <si>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</si>
  <si>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</si>
  <si>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</si>
  <si>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</si>
  <si>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</si>
  <si>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</si>
  <si>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</si>
  <si>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</si>
  <si>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</si>
  <si>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</si>
  <si>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</si>
  <si>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</si>
  <si>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</si>
  <si>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</si>
  <si>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</si>
  <si>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</si>
  <si>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</si>
  <si>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</si>
  <si>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</si>
  <si>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</si>
  <si>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</si>
  <si>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</si>
  <si>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</si>
  <si>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</si>
  <si>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</si>
  <si>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</si>
  <si>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</si>
  <si>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</si>
  <si>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</si>
  <si>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</si>
  <si>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</si>
  <si>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</si>
  <si>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</si>
  <si>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</si>
  <si>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</si>
  <si>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</si>
  <si>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</si>
  <si>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</si>
  <si>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</si>
  <si>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</si>
  <si>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</si>
  <si>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</si>
  <si>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</si>
  <si>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</si>
  <si>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</si>
  <si>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</si>
  <si>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</si>
  <si>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</si>
  <si>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</si>
  <si>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</si>
  <si>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</si>
  <si>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</si>
  <si>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</si>
  <si>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</si>
  <si>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</si>
  <si>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</si>
  <si>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</si>
  <si>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</si>
  <si>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</si>
  <si>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</si>
  <si>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</si>
  <si>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</si>
  <si>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</si>
  <si>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</si>
  <si>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</si>
  <si>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</si>
  <si>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</si>
  <si>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</si>
  <si>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</si>
  <si>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</si>
  <si>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</si>
  <si>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</si>
  <si>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</si>
  <si>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</si>
  <si>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</si>
  <si>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</si>
  <si>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</si>
  <si>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</si>
  <si>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</si>
  <si>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</si>
  <si>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</si>
  <si>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</si>
  <si>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</si>
  <si>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</si>
  <si>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</si>
  <si>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</si>
  <si>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</si>
  <si>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</si>
  <si>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</si>
  <si>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</si>
  <si>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</si>
  <si>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</si>
  <si>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</si>
  <si>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</si>
  <si>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</si>
  <si>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</si>
  <si>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</si>
  <si>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</si>
  <si>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</si>
  <si>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</si>
  <si>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</si>
  <si>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</si>
  <si>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</si>
  <si>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</si>
  <si>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</si>
  <si>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</si>
  <si>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</si>
  <si>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</si>
  <si>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</si>
  <si>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</si>
  <si>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</si>
  <si>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</si>
  <si>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</si>
  <si>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</si>
  <si>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</si>
  <si>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</si>
  <si>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</si>
  <si>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</si>
  <si>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</si>
  <si>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</si>
  <si>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</si>
  <si>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</si>
  <si>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</si>
  <si>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</si>
  <si>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</si>
  <si>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</si>
  <si>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</si>
  <si>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</si>
  <si>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</si>
  <si>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</si>
  <si>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</si>
  <si>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</si>
  <si>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</si>
  <si>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</si>
  <si>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</si>
  <si>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</si>
  <si>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</si>
  <si>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</si>
  <si>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</si>
  <si>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</si>
  <si>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</si>
  <si>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</si>
  <si>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</si>
  <si>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</si>
  <si>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</si>
  <si>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</si>
  <si>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</si>
  <si>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</si>
  <si>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</si>
  <si>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</si>
  <si>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</si>
  <si>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</si>
  <si>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</si>
  <si>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</si>
  <si>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</si>
  <si>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</si>
  <si>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</si>
  <si>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</si>
  <si>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</si>
  <si>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</si>
  <si>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</si>
  <si>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</si>
  <si>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</si>
  <si>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</si>
  <si>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</si>
  <si>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</si>
  <si>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</si>
  <si>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</si>
  <si>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</si>
  <si>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</si>
  <si>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</si>
  <si>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</si>
  <si>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</si>
  <si>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</si>
  <si>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</si>
  <si>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</si>
  <si>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</si>
  <si>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</si>
  <si>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</si>
  <si>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</si>
  <si>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</si>
  <si>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</si>
  <si>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</si>
  <si>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</si>
  <si>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</si>
  <si>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</si>
  <si>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</si>
  <si>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</si>
  <si>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</si>
  <si>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</si>
  <si>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</si>
  <si>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</si>
  <si>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</si>
  <si>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</si>
  <si>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</si>
  <si>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</si>
  <si>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</si>
  <si>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</si>
  <si>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</si>
  <si>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</si>
  <si>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</si>
  <si>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</si>
  <si>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</si>
  <si>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</si>
  <si>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</si>
  <si>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</si>
  <si>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</si>
  <si>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</si>
  <si>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</si>
  <si>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</si>
  <si>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</si>
  <si>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</si>
  <si>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</si>
  <si>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</si>
  <si>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</si>
  <si>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</si>
  <si>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</si>
  <si>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</si>
  <si>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</si>
  <si>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</si>
  <si>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</si>
  <si>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</si>
  <si>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</si>
  <si>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</si>
  <si>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</si>
  <si>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</si>
  <si>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</si>
  <si>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</si>
  <si>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</si>
  <si>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</si>
  <si>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</si>
  <si>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</si>
  <si>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</si>
  <si>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</si>
  <si>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</si>
  <si>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</si>
  <si>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</si>
  <si>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</si>
  <si>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</si>
  <si>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</si>
  <si>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</si>
  <si>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</si>
  <si>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</si>
  <si>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</si>
  <si>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</si>
  <si>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</si>
  <si>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</si>
  <si>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</si>
  <si>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</si>
  <si>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</si>
  <si>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</si>
  <si>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</si>
  <si>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</si>
  <si>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</si>
  <si>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</si>
  <si>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</si>
  <si>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</si>
  <si>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</si>
  <si>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</si>
  <si>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</si>
  <si>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</si>
  <si>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</si>
  <si>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</si>
  <si>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</si>
  <si>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</si>
  <si>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</si>
  <si>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</si>
  <si>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</si>
  <si>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</si>
  <si>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</si>
  <si>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</si>
  <si>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</si>
  <si>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</si>
  <si>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</si>
  <si>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</si>
  <si>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</si>
  <si>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</si>
  <si>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</si>
  <si>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</si>
  <si>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</si>
  <si>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</si>
  <si>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</si>
  <si>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</si>
  <si>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</si>
  <si>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</si>
  <si>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</si>
  <si>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</si>
  <si>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</si>
  <si>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</si>
  <si>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</si>
  <si>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</si>
  <si>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</si>
  <si>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</si>
  <si>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</si>
  <si>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</si>
  <si>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</si>
  <si>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</si>
  <si>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</si>
  <si>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</si>
  <si>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</si>
  <si>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</si>
  <si>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</si>
  <si>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</si>
  <si>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</si>
  <si>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</si>
  <si>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</si>
  <si>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</si>
  <si>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</si>
  <si>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</si>
  <si>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</si>
  <si>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</si>
  <si>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</si>
  <si>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</si>
  <si>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</si>
  <si>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</si>
  <si>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</si>
  <si>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</si>
  <si>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</si>
  <si>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</si>
  <si>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</si>
  <si>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</si>
  <si>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</si>
  <si>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</si>
  <si>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</si>
  <si>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</si>
  <si>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</si>
  <si>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</si>
  <si>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</si>
  <si>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</si>
  <si>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</si>
  <si>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</si>
  <si>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</si>
  <si>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</si>
  <si>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</si>
  <si>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</si>
  <si>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</si>
  <si>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</si>
  <si>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</si>
  <si>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</si>
  <si>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</si>
  <si>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</si>
  <si>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</si>
  <si>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</si>
  <si>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</si>
  <si>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</si>
  <si>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</si>
  <si>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</si>
  <si>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</si>
  <si>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</si>
  <si>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</si>
  <si>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</si>
  <si>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</si>
  <si>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</si>
  <si>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</si>
  <si>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</si>
  <si>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</si>
  <si>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</si>
  <si>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</si>
  <si>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</si>
  <si>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</si>
  <si>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</si>
  <si>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</si>
  <si>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</si>
  <si>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</si>
  <si>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</si>
  <si>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</si>
  <si>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</si>
  <si>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</si>
  <si>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</si>
  <si>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</si>
  <si>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</si>
  <si>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</si>
  <si>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</si>
  <si>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</si>
  <si>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</si>
  <si>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</si>
  <si>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</si>
  <si>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</si>
  <si>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</si>
  <si>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</si>
  <si>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</si>
  <si>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</si>
  <si>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</si>
  <si>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</si>
  <si>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</si>
  <si>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</si>
  <si>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</si>
  <si>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</si>
  <si>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</si>
  <si>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</si>
  <si>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</si>
  <si>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</si>
  <si>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</si>
  <si>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</si>
  <si>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</si>
  <si>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</si>
  <si>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</si>
  <si>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</si>
  <si>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</si>
  <si>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</si>
  <si>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</si>
  <si>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</si>
  <si>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</si>
  <si>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</si>
  <si>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</si>
  <si>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</si>
  <si>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</si>
  <si>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</si>
  <si>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</si>
  <si>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</si>
  <si>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</si>
  <si>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</si>
  <si>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</si>
  <si>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</si>
  <si>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</si>
  <si>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</si>
  <si>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</si>
  <si>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</si>
  <si>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</si>
  <si>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</si>
  <si>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</si>
  <si>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</si>
  <si>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</si>
  <si>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</si>
  <si>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</si>
  <si>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</si>
  <si>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</si>
  <si>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</si>
  <si>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</si>
  <si>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</si>
  <si>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</si>
  <si>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</si>
  <si>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</si>
  <si>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</si>
  <si>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</si>
  <si>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</si>
  <si>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</si>
  <si>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</si>
  <si>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</si>
  <si>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</si>
  <si>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</si>
  <si>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</si>
  <si>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</si>
  <si>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</si>
  <si>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</si>
  <si>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</si>
  <si>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</si>
  <si>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</si>
  <si>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</si>
  <si>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</si>
  <si>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</si>
  <si>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</si>
  <si>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</si>
  <si>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</si>
  <si>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</si>
  <si>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</si>
  <si>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</si>
  <si>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</si>
  <si>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</si>
  <si>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</si>
  <si>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</si>
  <si>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</si>
  <si>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</si>
  <si>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</si>
  <si>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</si>
  <si>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</si>
  <si>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</si>
  <si>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</si>
  <si>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</si>
  <si>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</si>
  <si>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</si>
  <si>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</si>
  <si>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</si>
  <si>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</si>
  <si>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</si>
  <si>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</si>
  <si>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</si>
  <si>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</si>
  <si>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</si>
  <si>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</si>
  <si>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</si>
  <si>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</si>
  <si>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</si>
  <si>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</si>
  <si>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</si>
  <si>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</si>
  <si>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</si>
  <si>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</si>
  <si>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</si>
  <si>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</si>
  <si>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</si>
  <si>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</si>
  <si>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</si>
  <si>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</si>
  <si>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</si>
  <si>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</si>
  <si>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</si>
  <si>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</si>
  <si>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</si>
  <si>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</si>
  <si>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</si>
  <si>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</si>
  <si>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</si>
  <si>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</si>
  <si>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</si>
  <si>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</si>
  <si>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</si>
  <si>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</si>
  <si>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</si>
  <si>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</si>
  <si>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</si>
  <si>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</si>
  <si>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</si>
  <si>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</si>
  <si>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</si>
  <si>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</si>
  <si>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</si>
  <si>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</si>
  <si>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</si>
  <si>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</si>
  <si>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</si>
  <si>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</si>
  <si>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</si>
  <si>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</si>
  <si>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</si>
  <si>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</si>
  <si>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</si>
  <si>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</si>
  <si>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</si>
  <si>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</si>
  <si>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</si>
  <si>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</si>
  <si>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</si>
  <si>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</si>
  <si>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</si>
  <si>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</si>
  <si>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</si>
  <si>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</si>
  <si>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</si>
  <si>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</si>
  <si>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</si>
  <si>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</si>
  <si>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</si>
  <si>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</si>
  <si>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</si>
  <si>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</si>
  <si>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</si>
  <si>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</si>
  <si>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</si>
  <si>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</si>
  <si>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</si>
  <si>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</si>
  <si>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</si>
  <si>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</si>
  <si>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</si>
  <si>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</si>
  <si>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</si>
  <si>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</si>
  <si>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</si>
  <si>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</si>
  <si>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</si>
  <si>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</si>
  <si>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</si>
  <si>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</si>
  <si>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</si>
  <si>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</si>
  <si>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</si>
  <si>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</si>
  <si>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</si>
  <si>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</si>
  <si>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</si>
  <si>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</si>
  <si>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</si>
  <si>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</si>
  <si>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</si>
  <si>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</si>
  <si>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</si>
  <si>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</si>
  <si>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</si>
  <si>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</si>
  <si>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</si>
  <si>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</si>
  <si>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</si>
  <si>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</si>
  <si>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</si>
  <si>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</si>
  <si>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</si>
  <si>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</si>
  <si>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</si>
  <si>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</si>
  <si>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</si>
  <si>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</si>
  <si>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</si>
  <si>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</si>
  <si>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</si>
  <si>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</si>
  <si>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</si>
  <si>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</si>
  <si>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</si>
  <si>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</si>
  <si>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</si>
  <si>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</si>
  <si>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</si>
  <si>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</si>
  <si>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</si>
  <si>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</si>
  <si>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</si>
  <si>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</si>
  <si>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</si>
  <si>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</si>
  <si>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</si>
  <si>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</si>
  <si>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</si>
  <si>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</si>
  <si>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</si>
  <si>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</si>
  <si>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</si>
  <si>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</si>
  <si>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</si>
  <si>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</si>
  <si>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</si>
  <si>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</si>
  <si>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</si>
  <si>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</si>
  <si>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</si>
  <si>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</si>
  <si>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</si>
  <si>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</si>
  <si>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</si>
  <si>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</si>
  <si>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</si>
  <si>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</si>
  <si>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</si>
  <si>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</si>
  <si>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</si>
  <si>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</si>
  <si>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</si>
  <si>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</si>
  <si>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</si>
  <si>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</si>
  <si>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</si>
  <si>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</si>
  <si>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</si>
  <si>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</si>
  <si>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</si>
  <si>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</si>
  <si>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</si>
  <si>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</si>
  <si>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</si>
  <si>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</si>
  <si>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</si>
  <si>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</si>
  <si>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</si>
  <si>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</si>
  <si>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</si>
  <si>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</si>
  <si>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</si>
  <si>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</si>
  <si>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</si>
  <si>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</si>
  <si>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</si>
  <si>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</si>
  <si>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</si>
  <si>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</si>
  <si>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</si>
  <si>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</si>
  <si>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</si>
  <si>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</si>
  <si>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</si>
  <si>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</si>
  <si>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</si>
  <si>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</si>
  <si>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</si>
  <si>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</si>
  <si>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</si>
  <si>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</si>
  <si>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</si>
  <si>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</si>
  <si>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</si>
  <si>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</si>
  <si>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</si>
  <si>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</si>
  <si>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</si>
  <si>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</si>
  <si>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</si>
  <si>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</si>
  <si>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</si>
  <si>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</si>
  <si>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</si>
  <si>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</si>
  <si>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</si>
  <si>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</si>
  <si>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</si>
  <si>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</si>
  <si>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</si>
  <si>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</si>
  <si>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</si>
  <si>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</si>
  <si>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</si>
  <si>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</si>
  <si>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</si>
  <si>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</si>
  <si>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</si>
  <si>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</si>
  <si>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</si>
  <si>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</si>
  <si>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</si>
  <si>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</si>
  <si>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</si>
  <si>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</si>
  <si>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</si>
  <si>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</si>
  <si>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</si>
  <si>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</si>
  <si>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</si>
  <si>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</si>
  <si>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</si>
  <si>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</si>
  <si>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</si>
  <si>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</si>
  <si>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</si>
  <si>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</si>
  <si>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</si>
  <si>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</si>
  <si>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</si>
  <si>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</si>
  <si>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</si>
  <si>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</si>
  <si>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</si>
  <si>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</si>
  <si>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</si>
  <si>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</si>
  <si>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</si>
  <si>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</si>
  <si>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</si>
  <si>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</si>
  <si>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</si>
  <si>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</si>
  <si>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</si>
  <si>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</si>
  <si>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</si>
  <si>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</si>
  <si>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</si>
  <si>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</si>
  <si>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</si>
  <si>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</si>
  <si>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</si>
  <si>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</si>
  <si>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</si>
  <si>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</si>
  <si>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</si>
  <si>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</si>
  <si>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</si>
  <si>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</si>
  <si>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</si>
  <si>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</si>
  <si>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</si>
  <si>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</si>
  <si>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</si>
  <si>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</si>
  <si>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</si>
  <si>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</si>
  <si>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</si>
  <si>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</si>
  <si>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</si>
  <si>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</si>
  <si>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</si>
  <si>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</si>
  <si>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</si>
  <si>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</si>
  <si>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</si>
  <si>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</si>
  <si>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</si>
  <si>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</si>
  <si>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</si>
  <si>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</si>
  <si>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</si>
  <si>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</si>
  <si>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</si>
  <si>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</si>
  <si>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</si>
  <si>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</si>
  <si>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</si>
  <si>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</si>
  <si>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</si>
  <si>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</si>
  <si>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</si>
  <si>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</si>
  <si>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</si>
  <si>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</si>
  <si>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</si>
  <si>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</si>
  <si>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</si>
  <si>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</si>
  <si>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</si>
  <si>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</si>
  <si>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</si>
  <si>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</si>
  <si>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</si>
  <si>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</si>
  <si>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</si>
  <si>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</si>
  <si>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</si>
  <si>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</si>
  <si>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</si>
  <si>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</si>
  <si>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</si>
  <si>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</si>
  <si>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</si>
  <si>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</si>
  <si>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</si>
  <si>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</si>
  <si>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</si>
  <si>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</si>
  <si>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</si>
  <si>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</si>
  <si>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</si>
  <si>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</si>
  <si>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</si>
  <si>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</si>
  <si>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</si>
  <si>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</si>
  <si>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</si>
  <si>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</si>
  <si>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</si>
  <si>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</si>
  <si>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</si>
  <si>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</si>
  <si>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</si>
  <si>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</si>
  <si>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</si>
  <si>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</si>
  <si>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</si>
  <si>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</si>
  <si>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</si>
  <si>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</si>
  <si>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</si>
  <si>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</si>
  <si>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</si>
  <si>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</si>
  <si>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</si>
  <si>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</si>
  <si>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</si>
  <si>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</si>
  <si>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</si>
  <si>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</si>
  <si>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</si>
  <si>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</si>
  <si>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</si>
  <si>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</si>
  <si>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</si>
  <si>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</si>
  <si>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</si>
  <si>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</si>
  <si>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</si>
  <si>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</si>
  <si>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</si>
  <si>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</si>
  <si>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</si>
  <si>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</si>
  <si>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</si>
  <si>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</si>
  <si>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</si>
  <si>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</si>
  <si>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</si>
  <si>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</si>
  <si>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</si>
  <si>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</si>
  <si>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</si>
  <si>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</si>
  <si>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</si>
  <si>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</si>
  <si>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</si>
  <si>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</si>
  <si>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</si>
  <si>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</si>
  <si>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</si>
  <si>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</si>
  <si>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</si>
  <si>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</si>
  <si>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</si>
  <si>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</si>
  <si>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</si>
  <si>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</si>
  <si>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</si>
  <si>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</si>
  <si>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</si>
  <si>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</si>
  <si>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</si>
  <si>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</si>
  <si>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</si>
  <si>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</si>
  <si>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</si>
  <si>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</si>
  <si>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</si>
  <si>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</si>
  <si>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</si>
  <si>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</si>
  <si>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</si>
  <si>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</si>
  <si>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</si>
  <si>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</si>
  <si>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</si>
  <si>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</si>
  <si>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</si>
  <si>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</si>
  <si>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</si>
  <si>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</si>
  <si>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</si>
  <si>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</si>
  <si>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</si>
  <si>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</si>
  <si>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</si>
  <si>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</si>
  <si>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</si>
  <si>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</si>
  <si>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</si>
  <si>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</si>
  <si>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</si>
  <si>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</si>
  <si>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</si>
  <si>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</si>
  <si>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</si>
  <si>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</si>
  <si>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</si>
  <si>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</si>
  <si>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</si>
  <si>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</si>
  <si>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</si>
  <si>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</si>
  <si>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</si>
  <si>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</si>
  <si>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</si>
  <si>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</si>
  <si>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</si>
  <si>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</si>
  <si>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</si>
  <si>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</si>
  <si>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</si>
  <si>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</si>
  <si>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</si>
  <si>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</si>
  <si>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</si>
  <si>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</si>
  <si>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</si>
  <si>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</si>
  <si>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</si>
  <si>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</si>
  <si>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</si>
  <si>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</si>
  <si>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</si>
  <si>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</si>
  <si>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</si>
  <si>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</si>
  <si>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</si>
  <si>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</si>
  <si>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</si>
  <si>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</si>
  <si>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</si>
  <si>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</si>
  <si>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</si>
  <si>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</si>
  <si>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</si>
  <si>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</si>
  <si>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</si>
  <si>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</si>
  <si>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</si>
  <si>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</si>
  <si>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</si>
  <si>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</si>
  <si>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</si>
  <si>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</si>
  <si>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</si>
  <si>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</si>
  <si>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</si>
  <si>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</si>
  <si>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</si>
  <si>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</si>
  <si>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</si>
  <si>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</si>
  <si>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</si>
  <si>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</si>
  <si>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</si>
  <si>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</si>
  <si>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</si>
  <si>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</si>
  <si>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</si>
  <si>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</si>
  <si>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</si>
  <si>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</si>
  <si>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</si>
  <si>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</si>
  <si>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</si>
  <si>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</si>
  <si>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</si>
  <si>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</si>
  <si>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</si>
  <si>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</si>
  <si>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</si>
  <si>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</si>
  <si>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</si>
  <si>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</si>
  <si>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</si>
  <si>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</si>
  <si>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</si>
  <si>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</si>
  <si>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</si>
  <si>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</si>
  <si>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</si>
  <si>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</si>
  <si>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</si>
  <si>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</si>
  <si>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</si>
  <si>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</si>
  <si>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</si>
  <si>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</si>
  <si>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</si>
  <si>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</si>
  <si>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</si>
  <si>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</si>
  <si>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</si>
  <si>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</si>
  <si>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</si>
  <si>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</si>
  <si>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</si>
  <si>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</si>
  <si>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</si>
  <si>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</si>
  <si>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</si>
  <si>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</si>
  <si>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</si>
  <si>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</si>
  <si>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</si>
  <si>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</si>
  <si>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</si>
  <si>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</si>
  <si>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</si>
  <si>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</si>
  <si>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</si>
  <si>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</si>
  <si>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</si>
  <si>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</si>
  <si>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</si>
  <si>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</si>
  <si>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</si>
  <si>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</si>
  <si>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</si>
  <si>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</si>
  <si>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</si>
  <si>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</si>
  <si>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</si>
  <si>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</si>
  <si>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</si>
  <si>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</si>
  <si>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</si>
  <si>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</si>
  <si>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</si>
  <si>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</si>
  <si>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</si>
  <si>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</si>
  <si>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</si>
  <si>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</si>
  <si>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</si>
  <si>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</si>
  <si>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</si>
  <si>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</si>
  <si>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</si>
  <si>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</si>
  <si>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</si>
  <si>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</si>
  <si>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</si>
  <si>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</si>
  <si>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</si>
  <si>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</si>
  <si>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</si>
  <si>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</si>
  <si>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</si>
  <si>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</si>
  <si>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</si>
  <si>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</si>
  <si>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</si>
  <si>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</si>
  <si>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</si>
  <si>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</si>
  <si>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</si>
  <si>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</si>
  <si>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</si>
  <si>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</si>
  <si>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</si>
  <si>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</si>
  <si>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</si>
  <si>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</si>
  <si>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</si>
  <si>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</si>
  <si>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</si>
  <si>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</si>
  <si>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</si>
  <si>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</si>
  <si>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</si>
  <si>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</si>
  <si>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</si>
  <si>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</si>
  <si>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</si>
  <si>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</si>
  <si>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</si>
  <si>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</si>
  <si>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</si>
  <si>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</si>
  <si>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</si>
  <si>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</si>
  <si>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</si>
  <si>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</si>
  <si>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</si>
  <si>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</si>
  <si>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</si>
  <si>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</si>
  <si>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</si>
  <si>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</si>
  <si>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</si>
  <si>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</si>
  <si>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</si>
  <si>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</si>
  <si>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</si>
  <si>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</si>
  <si>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</si>
  <si>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</si>
  <si>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</si>
  <si>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</si>
  <si>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</si>
  <si>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</si>
  <si>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</si>
  <si>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</si>
  <si>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</si>
  <si>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</si>
  <si>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</si>
  <si>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</si>
  <si>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</si>
  <si>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</si>
  <si>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</si>
  <si>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</si>
  <si>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</si>
  <si>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</si>
  <si>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</si>
  <si>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</si>
  <si>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</si>
  <si>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</si>
  <si>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</si>
  <si>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</si>
  <si>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</si>
  <si>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</si>
  <si>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</si>
  <si>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</si>
  <si>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</si>
  <si>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</si>
  <si>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</si>
  <si>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</si>
  <si>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</si>
  <si>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</si>
  <si>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</si>
  <si>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</si>
  <si>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</si>
  <si>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</si>
  <si>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</si>
  <si>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</si>
  <si>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</si>
  <si>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</si>
  <si>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</si>
  <si>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</si>
  <si>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</si>
  <si>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</si>
  <si>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</si>
  <si>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</si>
  <si>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</si>
  <si>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</si>
  <si>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</si>
  <si>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</si>
  <si>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</si>
  <si>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</si>
  <si>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</si>
  <si>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</si>
  <si>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</si>
  <si>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</si>
  <si>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</si>
  <si>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</si>
  <si>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</si>
  <si>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</si>
  <si>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</si>
  <si>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</si>
  <si>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</si>
  <si>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</si>
  <si>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</si>
  <si>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</si>
  <si>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</si>
  <si>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</si>
  <si>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</si>
  <si>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</si>
  <si>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</si>
  <si>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</si>
  <si>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</si>
  <si>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</si>
  <si>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</si>
  <si>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</si>
  <si>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</si>
  <si>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</si>
  <si>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</si>
  <si>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</si>
  <si>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</si>
  <si>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</si>
  <si>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</si>
  <si>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</si>
  <si>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</si>
  <si>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</si>
  <si>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</si>
  <si>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</si>
  <si>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</si>
  <si>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</si>
  <si>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</si>
  <si>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</si>
  <si>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</si>
  <si>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</si>
  <si>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</si>
  <si>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</si>
  <si>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</si>
  <si>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</si>
  <si>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</si>
  <si>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</si>
  <si>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</si>
  <si>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</si>
  <si>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</si>
  <si>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</si>
  <si>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</si>
  <si>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</si>
  <si>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</si>
  <si>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</si>
  <si>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</si>
  <si>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</si>
  <si>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</si>
  <si>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</si>
  <si>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</si>
  <si>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</si>
  <si>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</si>
  <si>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</si>
  <si>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</si>
  <si>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</si>
  <si>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</si>
  <si>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</si>
  <si>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</si>
  <si>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</si>
  <si>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</si>
  <si>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</si>
  <si>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</si>
  <si>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</si>
  <si>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</si>
  <si>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</si>
  <si>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</si>
  <si>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</si>
  <si>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</si>
  <si>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</si>
  <si>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</si>
  <si>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</si>
  <si>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</si>
  <si>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</si>
  <si>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</si>
  <si>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</si>
  <si>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</si>
  <si>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</si>
  <si>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</si>
  <si>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</si>
  <si>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</si>
  <si>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</si>
  <si>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</si>
  <si>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</si>
  <si>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</si>
  <si>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</si>
  <si>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</si>
  <si>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</si>
  <si>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</si>
  <si>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</si>
  <si>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</si>
  <si>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</si>
  <si>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</si>
  <si>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</si>
  <si>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</si>
  <si>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</si>
  <si>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</si>
  <si>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</si>
  <si>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</si>
  <si>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</si>
  <si>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</si>
  <si>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</si>
  <si>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</si>
  <si>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</si>
  <si>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</si>
  <si>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</si>
  <si>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</si>
  <si>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</si>
  <si>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</si>
  <si>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</si>
  <si>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</si>
  <si>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</si>
  <si>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</si>
  <si>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</si>
  <si>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</si>
  <si>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</si>
  <si>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</si>
  <si>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</si>
  <si>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</si>
  <si>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</si>
  <si>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</si>
  <si>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</si>
  <si>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</si>
  <si>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</si>
  <si>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</si>
  <si>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</si>
  <si>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</si>
  <si>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</si>
  <si>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</si>
  <si>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</si>
  <si>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</si>
  <si>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</si>
  <si>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</si>
  <si>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</si>
  <si>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</si>
  <si>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</si>
  <si>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</si>
  <si>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</si>
  <si>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</si>
  <si>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</si>
  <si>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</si>
  <si>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</si>
  <si>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</si>
  <si>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</si>
  <si>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</si>
  <si>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</si>
  <si>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</si>
  <si>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</si>
  <si>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</si>
  <si>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</si>
  <si>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</si>
  <si>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</si>
  <si>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</si>
  <si>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</si>
  <si>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</si>
  <si>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</si>
  <si>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</si>
  <si>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</si>
  <si>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</si>
  <si>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</si>
  <si>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</si>
  <si>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</si>
  <si>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</si>
  <si>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</si>
  <si>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</si>
  <si>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</si>
  <si>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</si>
  <si>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</si>
  <si>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</si>
  <si>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</si>
  <si>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</si>
  <si>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</si>
  <si>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</si>
  <si>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</si>
  <si>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</si>
  <si>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</si>
  <si>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</si>
  <si>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</si>
  <si>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</si>
  <si>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</si>
  <si>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</si>
  <si>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</si>
  <si>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</si>
  <si>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</si>
  <si>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</si>
  <si>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</si>
  <si>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</si>
  <si>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</si>
  <si>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</si>
  <si>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</si>
  <si>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</si>
  <si>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</si>
  <si>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</si>
  <si>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</si>
  <si>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</si>
  <si>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</si>
  <si>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</si>
  <si>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</si>
  <si>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</si>
  <si>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</si>
  <si>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</si>
  <si>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</si>
  <si>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</si>
  <si>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</si>
  <si>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</si>
  <si>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</si>
  <si>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</si>
  <si>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</si>
  <si>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</si>
  <si>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</si>
  <si>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</si>
  <si>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</si>
  <si>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</si>
  <si>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</si>
  <si>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</si>
  <si>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</si>
  <si>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</si>
  <si>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</si>
  <si>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</si>
  <si>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</si>
  <si>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</si>
  <si>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</si>
  <si>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</si>
  <si>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</si>
  <si>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</si>
  <si>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</si>
  <si>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</si>
  <si>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</si>
  <si>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</si>
  <si>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</si>
  <si>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</si>
  <si>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</si>
  <si>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</si>
  <si>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</si>
  <si>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</si>
  <si>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</si>
  <si>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</si>
  <si>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</si>
  <si>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</si>
  <si>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</si>
  <si>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</si>
  <si>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</si>
  <si>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</si>
  <si>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</si>
  <si>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</si>
  <si>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</si>
  <si>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</si>
  <si>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</si>
  <si>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</si>
  <si>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</si>
  <si>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</si>
  <si>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</si>
  <si>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</si>
  <si>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</si>
  <si>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</si>
  <si>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</si>
  <si>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</si>
  <si>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</si>
  <si>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</si>
  <si>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</si>
  <si>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</si>
  <si>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</si>
  <si>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</si>
  <si>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</si>
  <si>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</si>
  <si>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</si>
  <si>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</si>
  <si>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</si>
  <si>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</si>
  <si>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</si>
  <si>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</si>
  <si>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</si>
  <si>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</si>
  <si>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</si>
  <si>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</si>
  <si>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</si>
  <si>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</si>
  <si>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</si>
  <si>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</si>
  <si>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</si>
  <si>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</si>
  <si>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</si>
  <si>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</si>
  <si>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</si>
  <si>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</si>
  <si>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</si>
  <si>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</si>
  <si>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</si>
  <si>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</si>
  <si>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</si>
  <si>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</si>
  <si>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</si>
  <si>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</si>
  <si>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</si>
  <si>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</si>
  <si>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</si>
  <si>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</si>
  <si>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</si>
  <si>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</si>
  <si>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</si>
  <si>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</si>
  <si>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</si>
  <si>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</si>
  <si>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</si>
  <si>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</si>
  <si>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</si>
  <si>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</si>
  <si>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</si>
  <si>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</si>
  <si>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</si>
  <si>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</si>
  <si>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</si>
  <si>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</si>
  <si>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</si>
  <si>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</si>
  <si>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</si>
  <si>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</si>
  <si>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</si>
  <si>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</si>
  <si>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</si>
  <si>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</si>
  <si>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</si>
  <si>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</si>
  <si>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</si>
  <si>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</si>
  <si>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</si>
  <si>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</si>
  <si>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</si>
  <si>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</si>
  <si>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</si>
  <si>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</si>
  <si>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</si>
  <si>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</si>
  <si>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</si>
  <si>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</si>
  <si>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</si>
  <si>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</si>
  <si>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</si>
  <si>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</si>
  <si>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</si>
  <si>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</si>
  <si>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</si>
  <si>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</si>
  <si>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</si>
  <si>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</si>
  <si>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</si>
  <si>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</si>
  <si>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</si>
  <si>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</si>
  <si>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</si>
  <si>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</si>
  <si>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</si>
  <si>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</si>
  <si>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</si>
  <si>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</si>
  <si>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</si>
  <si>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</si>
  <si>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</si>
  <si>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</si>
  <si>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</si>
  <si>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</si>
  <si>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</si>
  <si>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</si>
  <si>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</si>
  <si>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</si>
  <si>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</si>
  <si>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</si>
  <si>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</si>
  <si>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</si>
  <si>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</si>
  <si>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</si>
  <si>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</si>
  <si>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</si>
  <si>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</si>
  <si>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</si>
  <si>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</si>
  <si>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</si>
  <si>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</si>
  <si>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</si>
  <si>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</si>
  <si>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</si>
  <si>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</si>
  <si>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</si>
  <si>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</si>
  <si>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</si>
  <si>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</si>
  <si>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</si>
  <si>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</si>
  <si>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</si>
  <si>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</si>
  <si>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</si>
  <si>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</si>
  <si>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</si>
  <si>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</si>
  <si>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</si>
  <si>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</si>
  <si>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</si>
  <si>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</si>
  <si>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</si>
  <si>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</si>
  <si>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</si>
  <si>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</si>
  <si>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</si>
  <si>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</si>
  <si>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</si>
  <si>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</si>
  <si>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</si>
  <si>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</si>
  <si>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</si>
  <si>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</si>
  <si>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</si>
  <si>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</si>
  <si>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</si>
  <si>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</si>
  <si>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</si>
  <si>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</si>
  <si>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</si>
  <si>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</si>
  <si>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</si>
  <si>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</si>
  <si>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</si>
  <si>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</si>
  <si>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</si>
  <si>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</si>
  <si>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</si>
  <si>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</si>
  <si>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</si>
  <si>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</si>
  <si>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</si>
  <si>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</si>
  <si>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</si>
  <si>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</si>
  <si>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</si>
  <si>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</si>
  <si>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</si>
  <si>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</si>
  <si>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</si>
  <si>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</si>
  <si>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</si>
  <si>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</si>
  <si>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</si>
  <si>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</si>
  <si>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</si>
  <si>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</si>
  <si>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</si>
  <si>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</si>
  <si>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</si>
  <si>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</si>
  <si>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</si>
  <si>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</si>
  <si>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</si>
  <si>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</si>
  <si>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</si>
  <si>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</si>
  <si>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</si>
  <si>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</si>
  <si>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</si>
  <si>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</si>
  <si>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</si>
  <si>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</si>
  <si>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</si>
  <si>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</si>
  <si>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</si>
  <si>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</si>
  <si>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</si>
  <si>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</si>
  <si>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</si>
  <si>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</si>
  <si>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</si>
  <si>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</si>
  <si>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</si>
  <si>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</si>
  <si>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</si>
  <si>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</si>
  <si>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</si>
  <si>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</si>
  <si>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</si>
  <si>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</si>
  <si>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</si>
  <si>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</si>
  <si>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</si>
  <si>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</si>
  <si>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</si>
  <si>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</si>
  <si>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</si>
  <si>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</si>
  <si>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</si>
  <si>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</si>
  <si>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</si>
  <si>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</si>
  <si>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</si>
  <si>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</si>
  <si>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</si>
  <si>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</si>
  <si>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</si>
  <si>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</si>
  <si>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</si>
  <si>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</si>
  <si>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</si>
  <si>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</si>
  <si>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</si>
  <si>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</si>
  <si>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</si>
  <si>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</si>
  <si>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</si>
  <si>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</si>
  <si>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</si>
  <si>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</si>
  <si>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</si>
  <si>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</si>
  <si>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</si>
  <si>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</si>
  <si>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</si>
  <si>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</si>
  <si>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</si>
  <si>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</si>
  <si>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</si>
  <si>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</si>
  <si>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</si>
  <si>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</si>
  <si>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</si>
  <si>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</si>
  <si>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</si>
  <si>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</si>
  <si>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</si>
  <si>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</si>
  <si>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</si>
  <si>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</si>
  <si>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</si>
  <si>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</si>
  <si>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</si>
  <si>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</si>
  <si>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</si>
  <si>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</si>
  <si>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</si>
  <si>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</si>
  <si>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</si>
  <si>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</si>
  <si>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</si>
  <si>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</si>
  <si>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</si>
  <si>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</si>
  <si>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</si>
  <si>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</si>
  <si>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</si>
  <si>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</si>
  <si>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</si>
  <si>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</si>
  <si>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</si>
  <si>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</si>
  <si>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</si>
  <si>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</si>
  <si>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</si>
  <si>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</si>
  <si>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</si>
  <si>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</si>
  <si>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</si>
  <si>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</si>
  <si>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</si>
  <si>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</si>
  <si>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</si>
  <si>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</si>
  <si>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</si>
  <si>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</si>
  <si>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</si>
  <si>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</si>
  <si>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</si>
  <si>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</si>
  <si>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</si>
  <si>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</si>
  <si>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</si>
  <si>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</si>
  <si>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</si>
  <si>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</si>
  <si>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</si>
  <si>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</si>
  <si>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</si>
  <si>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</si>
  <si>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</si>
  <si>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</si>
  <si>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</si>
  <si>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</si>
  <si>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</si>
  <si>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</si>
  <si>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</si>
  <si>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</si>
  <si>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</si>
  <si>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</si>
  <si>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</si>
  <si>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</si>
  <si>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</si>
  <si>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</si>
  <si>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</si>
  <si>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</si>
  <si>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</si>
  <si>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</si>
  <si>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</si>
  <si>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</si>
  <si>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</si>
  <si>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</si>
  <si>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</si>
  <si>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</si>
  <si>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</si>
  <si>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</si>
  <si>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</si>
  <si>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</si>
  <si>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</si>
  <si>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</si>
  <si>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</si>
  <si>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</si>
  <si>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</si>
  <si>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</si>
  <si>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</si>
  <si>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</si>
  <si>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</si>
  <si>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</si>
  <si>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</si>
  <si>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</si>
  <si>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</si>
  <si>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</si>
  <si>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</si>
  <si>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</si>
  <si>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</si>
  <si>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</si>
  <si>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</si>
  <si>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</si>
  <si>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</si>
  <si>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</si>
  <si>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</si>
  <si>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</si>
  <si>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</si>
  <si>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</si>
  <si>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</si>
  <si>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</si>
  <si>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</si>
  <si>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</si>
  <si>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</si>
  <si>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</si>
  <si>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</si>
  <si>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</si>
  <si>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</si>
  <si>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</si>
  <si>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</si>
  <si>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</si>
  <si>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</si>
  <si>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</si>
  <si>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</si>
  <si>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</si>
  <si>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</si>
  <si>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</si>
  <si>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</si>
  <si>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</si>
  <si>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</si>
  <si>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</si>
  <si>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</si>
  <si>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</si>
  <si>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</si>
  <si>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</si>
  <si>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</si>
  <si>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</si>
  <si>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</si>
  <si>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</si>
  <si>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</si>
  <si>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</si>
  <si>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</si>
  <si>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</si>
  <si>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</si>
  <si>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</si>
  <si>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</si>
  <si>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</si>
  <si>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</si>
  <si>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</si>
  <si>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</si>
  <si>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</si>
  <si>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</si>
  <si>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</si>
  <si>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</si>
  <si>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</si>
  <si>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</si>
  <si>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</si>
  <si>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</si>
  <si>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</si>
  <si>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</si>
  <si>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</si>
  <si>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</si>
  <si>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</si>
  <si>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</si>
  <si>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</si>
  <si>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</si>
  <si>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</si>
  <si>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</si>
  <si>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</si>
  <si>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</si>
  <si>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</si>
  <si>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</si>
  <si>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</si>
  <si>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</si>
  <si>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</si>
  <si>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</si>
  <si>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</si>
  <si>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</si>
  <si>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</si>
  <si>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</si>
  <si>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</si>
  <si>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</si>
  <si>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</si>
  <si>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</si>
  <si>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</si>
  <si>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</si>
  <si>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</si>
  <si>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</si>
  <si>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</si>
  <si>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</si>
  <si>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</si>
  <si>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</si>
  <si>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</si>
  <si>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</si>
  <si>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</si>
  <si>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</si>
  <si>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</si>
  <si>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</si>
  <si>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</si>
  <si>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</si>
  <si>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</si>
  <si>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</si>
  <si>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</si>
  <si>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</si>
  <si>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</si>
  <si>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</si>
  <si>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</si>
  <si>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</si>
  <si>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</si>
  <si>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</si>
  <si>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</si>
  <si>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</si>
  <si>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</si>
  <si>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</si>
  <si>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</si>
  <si>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</si>
  <si>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</si>
  <si>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</si>
  <si>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</si>
  <si>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</si>
  <si>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</si>
  <si>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</si>
  <si>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</si>
  <si>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</si>
  <si>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</si>
  <si>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</si>
  <si>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</si>
  <si>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</si>
  <si>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</si>
  <si>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</si>
  <si>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</si>
  <si>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</si>
  <si>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</si>
  <si>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</si>
  <si>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</si>
  <si>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</si>
  <si>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</si>
  <si>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</si>
  <si>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</si>
  <si>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</si>
  <si>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</si>
  <si>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</si>
  <si>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</si>
  <si>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</si>
  <si>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</si>
  <si>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</si>
  <si>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</si>
  <si>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</si>
  <si>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</si>
  <si>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</si>
  <si>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</si>
  <si>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</si>
  <si>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</si>
  <si>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</si>
  <si>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</si>
  <si>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</si>
  <si>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</si>
  <si>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</si>
  <si>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</si>
  <si>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</si>
  <si>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</si>
  <si>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</si>
  <si>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</si>
  <si>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</si>
  <si>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</si>
  <si>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</si>
  <si>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</si>
  <si>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</si>
  <si>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</si>
  <si>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</si>
  <si>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</si>
  <si>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</si>
  <si>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</si>
  <si>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</si>
  <si>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</si>
  <si>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</si>
  <si>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</si>
  <si>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</si>
  <si>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</si>
  <si>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</si>
  <si>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</si>
  <si>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</si>
  <si>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</si>
  <si>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</si>
  <si>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</si>
  <si>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</si>
  <si>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</si>
  <si>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</si>
  <si>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</si>
  <si>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</si>
  <si>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</si>
  <si>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</si>
  <si>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</si>
  <si>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</si>
  <si>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</si>
  <si>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</si>
  <si>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</si>
  <si>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</si>
  <si>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</si>
  <si>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</si>
  <si>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</si>
  <si>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</si>
  <si>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</si>
  <si>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</si>
  <si>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</si>
  <si>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</si>
  <si>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</si>
  <si>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</si>
  <si>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</si>
  <si>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</si>
  <si>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</si>
  <si>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</si>
  <si>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</si>
  <si>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</si>
  <si>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</si>
  <si>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</si>
  <si>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</si>
  <si>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</si>
  <si>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</si>
  <si>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</si>
  <si>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</si>
  <si>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</si>
  <si>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</si>
  <si>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</si>
  <si>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</si>
  <si>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</si>
  <si>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</si>
  <si>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</si>
  <si>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</si>
  <si>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</si>
  <si>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</si>
  <si>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</si>
  <si>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</si>
  <si>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</si>
  <si>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</si>
  <si>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</si>
  <si>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</si>
  <si>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</si>
  <si>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</si>
  <si>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</si>
  <si>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</si>
  <si>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</si>
  <si>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</si>
  <si>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</si>
  <si>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</si>
  <si>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</si>
  <si>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</si>
  <si>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</si>
  <si>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</si>
  <si>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</si>
  <si>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</si>
  <si>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</si>
  <si>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</si>
  <si>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</si>
  <si>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</si>
  <si>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</si>
  <si>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</si>
  <si>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</si>
  <si>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</si>
  <si>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</si>
  <si>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</si>
  <si>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</si>
  <si>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</si>
  <si>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</si>
  <si>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</si>
  <si>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</si>
  <si>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</si>
  <si>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</si>
  <si>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</si>
  <si>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</si>
  <si>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</si>
  <si>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</si>
  <si>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</si>
  <si>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</si>
  <si>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</si>
  <si>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</si>
  <si>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</si>
  <si>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</si>
  <si>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</si>
  <si>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</si>
  <si>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</si>
  <si>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</si>
  <si>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</si>
  <si>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</si>
  <si>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</si>
  <si>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</si>
  <si>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</si>
  <si>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</si>
  <si>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</si>
  <si>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</si>
  <si>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</si>
  <si>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</si>
  <si>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</si>
  <si>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</si>
  <si>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</si>
  <si>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</si>
  <si>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</si>
  <si>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</si>
  <si>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</si>
  <si>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</si>
  <si>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</si>
  <si>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</si>
  <si>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</si>
  <si>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</si>
  <si>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</si>
  <si>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</si>
  <si>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</si>
  <si>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</si>
  <si>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</si>
  <si>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</si>
  <si>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</si>
  <si>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</si>
  <si>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</si>
  <si>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</si>
  <si>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</si>
  <si>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</si>
  <si>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</si>
  <si>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</si>
  <si>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</si>
  <si>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</si>
  <si>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</si>
  <si>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</si>
  <si>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</si>
  <si>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</si>
  <si>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</si>
  <si>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</si>
  <si>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</si>
  <si>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</si>
  <si>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</si>
  <si>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</si>
  <si>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</si>
  <si>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</si>
  <si>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</si>
  <si>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</si>
  <si>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</si>
  <si>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</si>
  <si>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</si>
  <si>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</si>
  <si>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</si>
  <si>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</si>
  <si>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</si>
  <si>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</si>
  <si>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</si>
  <si>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</si>
  <si>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</si>
  <si>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</si>
  <si>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</si>
  <si>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</si>
  <si>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</si>
  <si>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</si>
  <si>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</si>
  <si>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</si>
  <si>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</si>
  <si>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</si>
  <si>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</si>
  <si>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</si>
  <si>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</si>
  <si>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</si>
  <si>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</si>
  <si>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</si>
  <si>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</si>
  <si>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</si>
  <si>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</si>
  <si>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</si>
  <si>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</si>
  <si>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</si>
  <si>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</si>
  <si>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</si>
  <si>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</si>
  <si>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</si>
  <si>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</si>
  <si>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</si>
  <si>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</si>
  <si>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</si>
  <si>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</si>
  <si>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</si>
  <si>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</si>
  <si>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</si>
  <si>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</si>
  <si>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</si>
  <si>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</si>
  <si>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</si>
  <si>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</si>
  <si>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</si>
  <si>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</si>
  <si>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</si>
  <si>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</si>
  <si>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</si>
  <si>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</si>
  <si>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</si>
  <si>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</si>
  <si>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</si>
  <si>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</si>
  <si>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</si>
  <si>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</si>
  <si>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</si>
  <si>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</si>
  <si>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</si>
  <si>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</si>
  <si>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</si>
  <si>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</si>
  <si>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</si>
  <si>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</si>
  <si>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</si>
  <si>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</si>
  <si>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</si>
  <si>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</si>
  <si>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</si>
  <si>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</si>
  <si>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</si>
  <si>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</si>
  <si>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</si>
  <si>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</si>
  <si>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</si>
  <si>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</si>
  <si>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</si>
  <si>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</si>
  <si>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</si>
  <si>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</si>
  <si>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</si>
  <si>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</si>
  <si>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</si>
  <si>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</si>
  <si>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</si>
  <si>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</si>
  <si>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</si>
  <si>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</si>
  <si>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</si>
  <si>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</si>
  <si>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</si>
  <si>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</si>
  <si>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</si>
  <si>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</si>
  <si>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</si>
  <si>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</si>
  <si>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</si>
  <si>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</si>
  <si>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</si>
  <si>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</si>
  <si>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</si>
  <si>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</si>
  <si>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</si>
  <si>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</si>
  <si>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</si>
  <si>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</si>
  <si>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</si>
  <si>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</si>
  <si>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</si>
  <si>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</si>
  <si>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</si>
  <si>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</si>
  <si>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</si>
  <si>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</si>
  <si>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</si>
  <si>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</si>
  <si>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</si>
  <si>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</si>
  <si>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</si>
  <si>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</si>
  <si>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</si>
  <si>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</si>
  <si>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</si>
  <si>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</si>
  <si>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</si>
  <si>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</si>
  <si>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</si>
  <si>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</si>
  <si>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</si>
  <si>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</si>
  <si>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</si>
  <si>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</si>
  <si>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</si>
  <si>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</si>
  <si>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</si>
  <si>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</si>
  <si>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</si>
  <si>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</si>
  <si>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</si>
  <si>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</si>
  <si>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</si>
  <si>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</si>
  <si>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</si>
  <si>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</si>
  <si>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</si>
  <si>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</si>
  <si>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</si>
  <si>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</si>
  <si>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</si>
  <si>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</si>
  <si>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</si>
  <si>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</si>
  <si>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</si>
  <si>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</si>
  <si>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</si>
  <si>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</si>
  <si>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</si>
  <si>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</si>
  <si>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</si>
  <si>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</si>
  <si>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</si>
  <si>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</si>
  <si>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</si>
  <si>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</si>
  <si>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</si>
  <si>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</si>
  <si>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</si>
  <si>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</si>
  <si>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</si>
  <si>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</si>
  <si>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</si>
  <si>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</si>
  <si>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</si>
  <si>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</si>
  <si>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</si>
  <si>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</si>
  <si>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</si>
  <si>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</si>
  <si>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</si>
  <si>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</si>
  <si>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</si>
  <si>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</si>
  <si>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</si>
  <si>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</si>
  <si>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</si>
  <si>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</si>
  <si>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</si>
  <si>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</si>
  <si>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</si>
  <si>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</si>
  <si>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</si>
  <si>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</si>
  <si>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</si>
  <si>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</si>
  <si>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</si>
  <si>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</si>
  <si>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</si>
  <si>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</si>
  <si>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</si>
  <si>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</si>
  <si>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</si>
  <si>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</si>
  <si>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</si>
  <si>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</si>
  <si>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</si>
  <si>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</si>
  <si>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</si>
  <si>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</si>
  <si>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</si>
  <si>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</si>
  <si>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</si>
  <si>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</si>
  <si>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</si>
  <si>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</si>
  <si>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</si>
  <si>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</si>
  <si>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</si>
  <si>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</si>
  <si>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</si>
  <si>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</si>
  <si>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</si>
  <si>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</si>
  <si>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</si>
  <si>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</si>
  <si>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</si>
  <si>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</si>
  <si>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</si>
  <si>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</si>
  <si>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</si>
  <si>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</si>
  <si>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</si>
  <si>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</si>
  <si>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</si>
  <si>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</si>
  <si>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</si>
  <si>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</si>
  <si>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</si>
  <si>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</si>
  <si>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</si>
  <si>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</si>
  <si>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</si>
  <si>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</si>
  <si>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</si>
  <si>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</si>
  <si>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</si>
  <si>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</si>
  <si>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</si>
  <si>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</si>
  <si>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</si>
  <si>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</si>
  <si>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</si>
  <si>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</si>
  <si>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</si>
  <si>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</si>
  <si>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</si>
  <si>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</si>
  <si>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</si>
  <si>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</si>
  <si>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</si>
  <si>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</si>
  <si>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</si>
  <si>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</si>
  <si>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</si>
  <si>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</si>
  <si>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</si>
  <si>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</si>
  <si>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</si>
  <si>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</si>
  <si>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</si>
  <si>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</si>
  <si>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</si>
  <si>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</si>
  <si>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</si>
  <si>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</si>
  <si>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</si>
  <si>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</si>
  <si>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</si>
  <si>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</si>
  <si>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</si>
  <si>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</si>
  <si>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</si>
  <si>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</si>
  <si>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</si>
  <si>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</si>
  <si>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</si>
  <si>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</si>
  <si>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</si>
  <si>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</si>
  <si>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</si>
  <si>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</si>
  <si>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</si>
  <si>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</si>
  <si>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</si>
  <si>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</si>
  <si>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</si>
  <si>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</si>
  <si>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</si>
  <si>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</si>
  <si>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</si>
  <si>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</si>
  <si>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</si>
  <si>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</si>
  <si>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</si>
  <si>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</si>
  <si>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</si>
  <si>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</si>
  <si>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</si>
  <si>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</si>
  <si>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</si>
  <si>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</si>
  <si>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</si>
  <si>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</si>
  <si>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</si>
  <si>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</si>
  <si>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</si>
  <si>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</si>
  <si>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</si>
  <si>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</si>
  <si>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</si>
  <si>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</si>
  <si>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</si>
  <si>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</si>
  <si>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</si>
  <si>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</si>
  <si>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</si>
  <si>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</si>
  <si>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</si>
  <si>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</si>
  <si>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</si>
  <si>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</si>
  <si>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</si>
  <si>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</si>
  <si>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</si>
  <si>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</si>
  <si>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</si>
  <si>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</si>
  <si>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</si>
  <si>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</si>
  <si>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</si>
  <si>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</si>
  <si>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</si>
  <si>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</si>
  <si>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</si>
  <si>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</si>
  <si>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</si>
  <si>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</si>
  <si>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</si>
  <si>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</si>
  <si>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</si>
  <si>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</si>
  <si>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</si>
  <si>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</si>
  <si>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</si>
  <si>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</si>
  <si>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</si>
  <si>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</si>
  <si>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</si>
  <si>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</si>
  <si>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</si>
  <si>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</si>
  <si>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</si>
  <si>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</si>
  <si>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</si>
  <si>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</si>
  <si>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</si>
  <si>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</si>
  <si>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</si>
  <si>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</si>
  <si>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</si>
  <si>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</si>
  <si>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</si>
  <si>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</si>
  <si>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</si>
  <si>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</si>
  <si>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</si>
  <si>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</si>
  <si>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</si>
  <si>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</si>
  <si>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</si>
  <si>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</si>
  <si>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</si>
  <si>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</si>
  <si>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</si>
  <si>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</si>
  <si>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</si>
  <si>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</si>
  <si>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</si>
  <si>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</si>
  <si>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</si>
  <si>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</si>
  <si>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</si>
  <si>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</si>
  <si>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</si>
  <si>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</si>
  <si>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</si>
  <si>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</si>
  <si>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</si>
  <si>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</si>
  <si>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</si>
  <si>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</si>
  <si>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</si>
  <si>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</si>
  <si>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</si>
  <si>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</si>
  <si>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</si>
  <si>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</si>
  <si>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</si>
  <si>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</si>
  <si>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</si>
  <si>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</si>
  <si>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</si>
  <si>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</si>
  <si>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</si>
  <si>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</si>
  <si>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</si>
  <si>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</si>
  <si>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</si>
  <si>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</si>
  <si>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</si>
  <si>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</si>
  <si>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</si>
  <si>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</si>
  <si>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</si>
  <si>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</si>
  <si>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</si>
  <si>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</si>
  <si>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</si>
  <si>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</si>
  <si>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</si>
  <si>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</si>
  <si>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</si>
  <si>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</si>
  <si>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</si>
  <si>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</si>
  <si>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</si>
  <si>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</si>
  <si>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</si>
  <si>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</si>
  <si>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</si>
  <si>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</si>
  <si>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</si>
  <si>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</si>
  <si>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</si>
  <si>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</si>
  <si>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</si>
  <si>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</si>
  <si>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</si>
  <si>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</si>
  <si>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</si>
  <si>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</si>
  <si>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</si>
  <si>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</si>
  <si>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</si>
  <si>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</si>
  <si>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</si>
  <si>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</si>
  <si>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</si>
  <si>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</si>
  <si>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</si>
  <si>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</si>
  <si>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</si>
  <si>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</si>
  <si>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</si>
  <si>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</si>
  <si>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</si>
  <si>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</si>
  <si>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</si>
  <si>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</si>
  <si>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</si>
  <si>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</si>
  <si>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</si>
  <si>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</si>
  <si>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</si>
  <si>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</si>
  <si>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</si>
  <si>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</si>
  <si>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</si>
  <si>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</si>
  <si>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</si>
  <si>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</si>
  <si>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</si>
  <si>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</si>
  <si>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</si>
  <si>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</si>
  <si>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</si>
  <si>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</si>
  <si>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</si>
  <si>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</si>
  <si>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</si>
  <si>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</si>
  <si>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</si>
  <si>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</si>
  <si>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</si>
  <si>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</si>
  <si>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</si>
  <si>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</si>
  <si>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</si>
  <si>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</si>
  <si>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</si>
  <si>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</si>
  <si>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</si>
  <si>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</si>
  <si>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</si>
  <si>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</si>
  <si>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</si>
  <si>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</si>
  <si>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</si>
  <si>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</si>
  <si>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</si>
  <si>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</si>
  <si>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</si>
  <si>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</si>
  <si>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</si>
  <si>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</si>
  <si>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</si>
  <si>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</si>
  <si>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</si>
  <si>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</si>
  <si>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</si>
  <si>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</si>
  <si>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</si>
  <si>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</si>
  <si>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</si>
  <si>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</si>
  <si>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</si>
  <si>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</si>
  <si>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</si>
  <si>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</si>
  <si>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</si>
  <si>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</si>
  <si>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</si>
  <si>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</si>
  <si>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</si>
  <si>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</si>
  <si>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</si>
  <si>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</si>
  <si>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</si>
  <si>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</si>
  <si>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</si>
  <si>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</si>
  <si>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</si>
  <si>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</si>
  <si>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</si>
  <si>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</si>
  <si>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</si>
  <si>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</si>
  <si>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</si>
  <si>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</si>
  <si>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</si>
  <si>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</si>
  <si>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</si>
  <si>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</si>
  <si>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</si>
  <si>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</si>
  <si>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</si>
  <si>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</si>
  <si>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</si>
  <si>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</si>
  <si>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</si>
  <si>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</si>
  <si>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</si>
  <si>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</si>
  <si>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</si>
  <si>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</si>
  <si>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</si>
  <si>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</si>
  <si>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</si>
  <si>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</si>
  <si>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</si>
  <si>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</si>
  <si>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</si>
  <si>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</si>
  <si>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</si>
  <si>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</si>
  <si>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</si>
  <si>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</si>
  <si>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</si>
  <si>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</si>
  <si>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</si>
  <si>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</si>
  <si>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</si>
  <si>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</si>
  <si>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</si>
  <si>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</si>
  <si>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</si>
  <si>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</si>
  <si>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</si>
  <si>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</si>
  <si>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</si>
  <si>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</si>
  <si>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</si>
  <si>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</si>
  <si>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</si>
  <si>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</si>
  <si>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</si>
  <si>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</si>
  <si>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</si>
  <si>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</si>
  <si>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</si>
  <si>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</si>
  <si>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</si>
  <si>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</si>
  <si>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</si>
  <si>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</si>
  <si>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</si>
  <si>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</si>
  <si>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</si>
  <si>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</si>
  <si>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</si>
  <si>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</si>
  <si>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</si>
  <si>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</si>
  <si>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</si>
  <si>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</si>
  <si>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</si>
  <si>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</si>
  <si>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</si>
  <si>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</si>
  <si>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</si>
  <si>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</si>
  <si>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</si>
  <si>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</si>
  <si>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</si>
  <si>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</si>
  <si>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</si>
  <si>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</si>
  <si>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</si>
  <si>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</si>
  <si>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</si>
  <si>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</si>
  <si>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</si>
  <si>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</si>
  <si>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</si>
  <si>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</si>
  <si>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</si>
  <si>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</si>
  <si>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</si>
  <si>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</si>
  <si>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</si>
  <si>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</si>
  <si>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</si>
  <si>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</si>
  <si>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</si>
  <si>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</si>
  <si>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</si>
  <si>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</si>
  <si>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</si>
  <si>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</si>
  <si>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</si>
  <si>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</si>
  <si>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</si>
  <si>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</si>
  <si>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</si>
  <si>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</si>
  <si>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</si>
  <si>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</si>
  <si>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</si>
  <si>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</si>
  <si>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</si>
  <si>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</si>
  <si>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</si>
  <si>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</si>
  <si>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</si>
  <si>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</si>
  <si>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</si>
  <si>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</si>
  <si>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</si>
  <si>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</si>
  <si>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</si>
  <si>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</si>
  <si>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</si>
  <si>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</si>
  <si>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</si>
  <si>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</si>
  <si>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</si>
  <si>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</si>
  <si>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</si>
  <si>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</si>
  <si>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</si>
  <si>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</si>
  <si>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</si>
  <si>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</si>
  <si>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</si>
  <si>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</si>
  <si>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</si>
  <si>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</si>
  <si>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</si>
  <si>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</si>
  <si>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</si>
  <si>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</si>
  <si>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</si>
  <si>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</si>
  <si>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</si>
  <si>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</si>
  <si>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</si>
  <si>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</si>
  <si>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</si>
  <si>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</si>
  <si>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</si>
  <si>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</si>
  <si>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</si>
  <si>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</si>
  <si>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</si>
  <si>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</si>
  <si>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</si>
  <si>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</si>
  <si>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</si>
  <si>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</si>
  <si>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</si>
  <si>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</si>
  <si>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</si>
  <si>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</si>
  <si>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</si>
  <si>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</si>
  <si>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</si>
  <si>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</si>
  <si>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</si>
  <si>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</si>
  <si>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</si>
  <si>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</si>
  <si>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</si>
  <si>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</si>
  <si>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</si>
  <si>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</si>
  <si>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</si>
  <si>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</si>
  <si>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</si>
  <si>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</si>
  <si>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</si>
  <si>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</si>
  <si>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</si>
  <si>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</si>
  <si>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</si>
  <si>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</si>
  <si>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</si>
  <si>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</si>
  <si>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</si>
  <si>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</si>
  <si>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</si>
  <si>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</si>
  <si>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</si>
  <si>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</si>
  <si>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</si>
  <si>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</si>
  <si>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</si>
  <si>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</si>
  <si>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</si>
  <si>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</si>
  <si>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</si>
  <si>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</si>
  <si>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</si>
  <si>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</si>
  <si>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</si>
  <si>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</si>
  <si>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</si>
  <si>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</si>
  <si>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</si>
  <si>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</si>
  <si>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</si>
  <si>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</si>
  <si>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</si>
  <si>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</si>
  <si>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</si>
  <si>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</si>
  <si>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</si>
  <si>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</si>
  <si>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</si>
  <si>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</si>
  <si>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</si>
  <si>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</si>
  <si>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</si>
  <si>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</si>
  <si>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</si>
  <si>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</si>
  <si>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</si>
  <si>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</si>
  <si>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</si>
  <si>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</si>
  <si>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</si>
  <si>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</si>
  <si>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</si>
  <si>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</si>
  <si>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</si>
  <si>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</si>
  <si>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</si>
  <si>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</si>
  <si>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</si>
  <si>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</si>
  <si>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</si>
  <si>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</si>
  <si>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</si>
  <si>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</si>
  <si>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</si>
  <si>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</si>
  <si>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</si>
  <si>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</si>
  <si>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</si>
  <si>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</si>
  <si>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</si>
  <si>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</si>
  <si>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</si>
  <si>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</si>
  <si>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</si>
  <si>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</si>
  <si>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</si>
  <si>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</si>
  <si>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</si>
  <si>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</si>
  <si>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</si>
  <si>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</si>
  <si>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</si>
  <si>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</si>
  <si>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</si>
  <si>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</si>
  <si>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</si>
  <si>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</si>
  <si>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</si>
  <si>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</si>
  <si>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</si>
  <si>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</si>
  <si>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</si>
  <si>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</si>
  <si>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</si>
  <si>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</si>
  <si>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</si>
  <si>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</si>
  <si>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</si>
  <si>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</si>
  <si>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</si>
  <si>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</si>
  <si>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</si>
  <si>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</si>
  <si>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</si>
  <si>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</si>
  <si>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</si>
  <si>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</si>
  <si>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</si>
  <si>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</si>
  <si>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</si>
  <si>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</si>
  <si>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</si>
  <si>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</si>
  <si>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</si>
  <si>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</si>
  <si>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</si>
  <si>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</si>
  <si>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</si>
  <si>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</si>
  <si>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</si>
  <si>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</si>
  <si>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</si>
  <si>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</si>
  <si>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</si>
  <si>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</si>
  <si>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</si>
  <si>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</si>
  <si>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</si>
  <si>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</si>
  <si>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</si>
  <si>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</si>
  <si>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</si>
  <si>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</si>
  <si>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</si>
  <si>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</si>
  <si>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</si>
  <si>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</si>
  <si>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</si>
  <si>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</si>
  <si>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</si>
  <si>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</si>
  <si>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</si>
  <si>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</si>
  <si>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</si>
  <si>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</si>
  <si>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</si>
  <si>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</si>
  <si>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</si>
  <si>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</si>
  <si>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</si>
  <si>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</si>
  <si>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</si>
  <si>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</si>
  <si>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</si>
  <si>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</si>
  <si>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</si>
  <si>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</si>
  <si>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</si>
  <si>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</si>
  <si>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</si>
  <si>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</si>
  <si>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</si>
  <si>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</si>
  <si>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</si>
  <si>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</si>
  <si>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</si>
  <si>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</si>
  <si>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</si>
  <si>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</si>
  <si>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</si>
  <si>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</si>
  <si>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</si>
  <si>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</si>
  <si>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</si>
  <si>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</si>
  <si>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</si>
  <si>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</si>
  <si>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</si>
  <si>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</si>
  <si>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</si>
  <si>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</si>
  <si>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</si>
  <si>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</si>
  <si>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</si>
  <si>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</si>
  <si>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</si>
  <si>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</si>
  <si>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</si>
  <si>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</si>
  <si>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</si>
  <si>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</si>
  <si>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</si>
  <si>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</si>
  <si>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</si>
  <si>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</si>
  <si>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</si>
  <si>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</si>
  <si>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</si>
  <si>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</si>
  <si>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</si>
  <si>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</si>
  <si>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</si>
  <si>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</si>
  <si>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</si>
  <si>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</si>
  <si>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</si>
  <si>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</si>
  <si>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</si>
  <si>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</si>
  <si>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</si>
  <si>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</si>
  <si>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</si>
  <si>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</si>
  <si>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</si>
  <si>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</si>
  <si>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</si>
  <si>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</si>
  <si>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</si>
  <si>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</si>
  <si>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</si>
  <si>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</si>
  <si>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</si>
  <si>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</si>
  <si>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</si>
  <si>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</si>
  <si>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</si>
  <si>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</si>
  <si>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</si>
  <si>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</si>
  <si>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</si>
  <si>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</si>
  <si>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</si>
  <si>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</si>
  <si>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</si>
  <si>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</si>
  <si>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</si>
  <si>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</si>
  <si>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</si>
  <si>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</si>
  <si>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</si>
  <si>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</si>
  <si>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</si>
  <si>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</si>
  <si>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</si>
  <si>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</si>
  <si>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</si>
  <si>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</si>
  <si>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</si>
  <si>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</si>
  <si>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</si>
  <si>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</si>
  <si>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</si>
  <si>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</si>
  <si>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</si>
  <si>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</si>
  <si>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</si>
  <si>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</si>
  <si>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</si>
  <si>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</si>
  <si>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</si>
  <si>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</si>
  <si>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</si>
  <si>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</si>
  <si>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</si>
  <si>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</si>
  <si>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</si>
  <si>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</si>
  <si>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</si>
  <si>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</si>
  <si>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</si>
  <si>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</si>
  <si>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</si>
  <si>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</si>
  <si>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</si>
  <si>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</si>
  <si>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</si>
  <si>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</si>
  <si>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</si>
  <si>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</si>
  <si>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</si>
  <si>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</si>
  <si>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</si>
  <si>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</si>
  <si>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</si>
  <si>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</si>
  <si>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</si>
  <si>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</si>
  <si>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</si>
  <si>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</si>
  <si>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</si>
  <si>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</si>
  <si>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</si>
  <si>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</si>
  <si>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</si>
  <si>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</si>
  <si>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</si>
  <si>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</si>
  <si>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</si>
  <si>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</si>
  <si>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</si>
  <si>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</si>
  <si>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</si>
  <si>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</si>
  <si>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</si>
  <si>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</si>
  <si>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</si>
  <si>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</si>
  <si>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</si>
  <si>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</si>
  <si>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</si>
  <si>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</si>
  <si>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</si>
  <si>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</si>
  <si>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</si>
  <si>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</si>
  <si>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</si>
  <si>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</si>
  <si>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</si>
  <si>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</si>
  <si>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</si>
  <si>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</si>
  <si>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</si>
  <si>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</si>
  <si>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</si>
  <si>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</si>
  <si>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</si>
  <si>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</si>
  <si>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</si>
  <si>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</si>
  <si>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</si>
  <si>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</si>
  <si>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</si>
  <si>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</si>
  <si>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</si>
  <si>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</si>
  <si>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</si>
  <si>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</si>
  <si>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</si>
  <si>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</si>
  <si>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</si>
  <si>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</si>
  <si>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</si>
  <si>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</si>
  <si>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</si>
  <si>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</si>
  <si>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</si>
  <si>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</si>
  <si>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</si>
  <si>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</si>
  <si>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</si>
  <si>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</si>
  <si>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</si>
  <si>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</si>
  <si>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</si>
  <si>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</si>
  <si>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</si>
  <si>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</si>
  <si>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</si>
  <si>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</si>
  <si>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</si>
  <si>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</si>
  <si>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</si>
  <si>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</si>
  <si>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</si>
  <si>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</si>
  <si>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</si>
  <si>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</si>
  <si>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</si>
  <si>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</si>
  <si>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</si>
  <si>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</si>
  <si>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</si>
  <si>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</si>
  <si>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</si>
  <si>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</si>
  <si>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</si>
  <si>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</si>
  <si>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</si>
  <si>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</si>
  <si>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</si>
  <si>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</si>
  <si>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</si>
  <si>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</si>
  <si>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</si>
  <si>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</si>
  <si>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</si>
  <si>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</si>
  <si>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</si>
  <si>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</si>
  <si>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</si>
  <si>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</si>
  <si>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</si>
  <si>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</si>
  <si>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</si>
  <si>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</si>
  <si>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</si>
  <si>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</si>
  <si>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</si>
  <si>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</si>
  <si>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</si>
  <si>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</si>
  <si>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</si>
  <si>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</si>
  <si>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</si>
  <si>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</si>
  <si>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</si>
  <si>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</si>
  <si>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</si>
  <si>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</si>
  <si>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</si>
  <si>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</si>
  <si>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</si>
  <si>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</si>
  <si>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</si>
  <si>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</si>
  <si>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</si>
  <si>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</si>
  <si>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</si>
  <si>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</si>
  <si>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</si>
  <si>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</si>
  <si>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</si>
  <si>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</si>
  <si>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</si>
  <si>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</si>
  <si>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</si>
  <si>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</si>
  <si>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</si>
  <si>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</si>
  <si>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</si>
  <si>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</si>
  <si>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</si>
  <si>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</si>
  <si>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</si>
  <si>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</si>
  <si>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</si>
  <si>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</si>
  <si>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</si>
  <si>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</si>
  <si>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</si>
  <si>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</si>
  <si>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</si>
  <si>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</si>
  <si>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</si>
  <si>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</si>
  <si>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</si>
  <si>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</si>
  <si>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</si>
  <si>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</si>
  <si>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</si>
  <si>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</si>
  <si>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</si>
  <si>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</si>
  <si>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</si>
  <si>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</si>
  <si>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</si>
  <si>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</si>
  <si>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</si>
  <si>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</si>
  <si>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</si>
  <si>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</si>
  <si>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</si>
  <si>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</si>
  <si>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</si>
  <si>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</si>
  <si>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</si>
  <si>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</si>
  <si>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</si>
  <si>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</si>
  <si>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</si>
  <si>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</si>
  <si>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</si>
  <si>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</si>
  <si>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</si>
  <si>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</si>
  <si>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</si>
  <si>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</si>
  <si>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</si>
  <si>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</si>
  <si>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</si>
  <si>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</si>
  <si>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</si>
  <si>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</si>
  <si>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</si>
  <si>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</si>
  <si>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</si>
  <si>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</si>
  <si>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</si>
  <si>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</si>
  <si>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</si>
  <si>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</si>
  <si>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</si>
  <si>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</si>
  <si>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</si>
  <si>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</si>
  <si>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</si>
  <si>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</si>
  <si>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</si>
  <si>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</si>
  <si>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</si>
  <si>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</si>
  <si>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</si>
  <si>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</si>
  <si>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</si>
  <si>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</si>
  <si>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</si>
  <si>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</si>
  <si>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</si>
  <si>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</si>
  <si>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</si>
  <si>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</si>
  <si>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</si>
  <si>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</si>
  <si>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</si>
  <si>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</si>
  <si>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</si>
  <si>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</si>
  <si>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</si>
  <si>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</si>
  <si>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</si>
  <si>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</si>
  <si>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</si>
  <si>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</si>
  <si>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</si>
  <si>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</si>
  <si>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</si>
  <si>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</si>
  <si>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</si>
  <si>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</si>
  <si>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</si>
  <si>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</si>
  <si>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</si>
  <si>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</si>
  <si>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</si>
  <si>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</si>
  <si>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</si>
  <si>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</si>
  <si>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</si>
  <si>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</si>
  <si>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</si>
  <si>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</si>
  <si>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</si>
  <si>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</si>
  <si>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</si>
  <si>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</si>
  <si>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</si>
  <si>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</si>
  <si>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</si>
  <si>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</si>
  <si>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</si>
  <si>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</si>
  <si>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</si>
  <si>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</si>
  <si>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</si>
  <si>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</si>
  <si>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</si>
  <si>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</si>
  <si>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</si>
  <si>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</si>
  <si>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</si>
  <si>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</si>
  <si>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</si>
  <si>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</si>
  <si>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</si>
  <si>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</si>
  <si>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</si>
  <si>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</si>
  <si>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</si>
  <si>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</si>
  <si>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</si>
  <si>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</si>
  <si>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</si>
  <si>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</si>
  <si>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</si>
  <si>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</si>
  <si>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</si>
  <si>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</si>
  <si>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</si>
  <si>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</si>
  <si>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</si>
  <si>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</si>
  <si>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</si>
  <si>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</si>
  <si>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</si>
  <si>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</si>
  <si>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</si>
  <si>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</si>
  <si>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</si>
  <si>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</si>
  <si>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</si>
  <si>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</si>
  <si>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</si>
  <si>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</si>
  <si>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</si>
  <si>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</si>
  <si>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</si>
  <si>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</si>
  <si>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</si>
  <si>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</si>
  <si>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</si>
  <si>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</si>
  <si>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</si>
  <si>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</si>
  <si>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</si>
  <si>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</si>
  <si>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</si>
  <si>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</si>
  <si>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</si>
  <si>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</si>
  <si>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</si>
  <si>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</si>
  <si>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</si>
  <si>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</si>
  <si>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</si>
  <si>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</si>
  <si>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</si>
  <si>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</si>
  <si>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</si>
  <si>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</si>
  <si>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</si>
  <si>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</si>
  <si>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</si>
  <si>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</si>
  <si>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</si>
  <si>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</si>
  <si>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</si>
  <si>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</si>
  <si>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</si>
  <si>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</si>
  <si>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</si>
  <si>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</si>
  <si>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</si>
  <si>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</si>
  <si>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</si>
  <si>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</si>
  <si>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</si>
  <si>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</si>
  <si>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</si>
  <si>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</si>
  <si>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</si>
  <si>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</si>
  <si>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</si>
  <si>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</si>
  <si>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</si>
  <si>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</si>
  <si>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</si>
  <si>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</si>
  <si>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</si>
  <si>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</si>
  <si>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</si>
  <si>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</si>
  <si>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</si>
  <si>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</si>
  <si>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</si>
  <si>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</si>
  <si>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</si>
  <si>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</si>
  <si>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</si>
  <si>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</si>
  <si>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</si>
  <si>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</si>
  <si>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</si>
  <si>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</si>
  <si>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</si>
  <si>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</si>
  <si>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</si>
  <si>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</si>
  <si>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</si>
  <si>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</si>
  <si>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</si>
  <si>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</si>
  <si>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</si>
  <si>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</si>
  <si>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</si>
  <si>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</si>
  <si>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</si>
  <si>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</si>
  <si>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</si>
  <si>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</si>
  <si>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</si>
  <si>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</si>
  <si>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</si>
  <si>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</si>
  <si>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</si>
  <si>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</si>
  <si>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</si>
  <si>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</si>
  <si>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</si>
  <si>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</si>
  <si>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</si>
  <si>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</si>
  <si>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</si>
  <si>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</si>
  <si>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</si>
  <si>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</si>
  <si>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</si>
  <si>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</si>
  <si>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</si>
  <si>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</si>
  <si>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</si>
  <si>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</si>
  <si>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</si>
  <si>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</si>
  <si>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</si>
  <si>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</si>
  <si>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</si>
  <si>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</si>
  <si>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</si>
  <si>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</si>
  <si>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</si>
  <si>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</si>
  <si>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</si>
  <si>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</si>
  <si>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</si>
  <si>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</si>
  <si>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</si>
  <si>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</si>
  <si>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</si>
  <si>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</si>
  <si>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</si>
  <si>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</si>
  <si>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</si>
  <si>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</si>
  <si>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</si>
  <si>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</si>
  <si>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</si>
  <si>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</si>
  <si>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</si>
  <si>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</si>
  <si>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</si>
  <si>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</si>
  <si>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</si>
  <si>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</si>
  <si>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</si>
  <si>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</si>
  <si>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</si>
  <si>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</si>
  <si>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</si>
  <si>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</si>
  <si>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</si>
  <si>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</si>
  <si>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</si>
  <si>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</si>
  <si>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</si>
  <si>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</si>
  <si>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</si>
  <si>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</si>
  <si>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</si>
  <si>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</si>
  <si>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</si>
  <si>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</si>
  <si>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</si>
  <si>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</si>
  <si>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</si>
  <si>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</si>
  <si>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</si>
  <si>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</si>
  <si>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</si>
  <si>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</si>
  <si>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</si>
  <si>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</si>
  <si>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</si>
  <si>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</si>
  <si>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</si>
  <si>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</si>
  <si>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</si>
  <si>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</si>
  <si>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</si>
  <si>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</si>
  <si>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</si>
  <si>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</si>
  <si>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</si>
  <si>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</si>
  <si>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</si>
  <si>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</si>
  <si>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</si>
  <si>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</si>
  <si>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</si>
  <si>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</si>
  <si>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</si>
  <si>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</si>
  <si>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</si>
  <si>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</si>
  <si>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</si>
  <si>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</si>
  <si>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</si>
  <si>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</si>
  <si>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</si>
  <si>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</si>
  <si>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</si>
  <si>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</si>
  <si>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</si>
  <si>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</si>
  <si>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</si>
  <si>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</si>
  <si>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</si>
  <si>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</si>
  <si>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</si>
  <si>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</si>
  <si>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</si>
  <si>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</si>
  <si>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</si>
  <si>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</si>
  <si>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</si>
  <si>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</si>
  <si>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</si>
  <si>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</si>
  <si>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</si>
  <si>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</si>
  <si>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</si>
  <si>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</si>
  <si>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</si>
  <si>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</si>
  <si>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</si>
  <si>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</si>
  <si>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</si>
  <si>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</si>
  <si>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</si>
  <si>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</si>
  <si>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</si>
  <si>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</si>
  <si>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</si>
  <si>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</si>
  <si>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</si>
  <si>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</si>
  <si>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</si>
  <si>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</si>
  <si>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</si>
  <si>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</si>
  <si>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</si>
  <si>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</si>
  <si>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</si>
  <si>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</si>
  <si>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</si>
  <si>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</si>
  <si>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</si>
  <si>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</si>
  <si>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</si>
  <si>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</si>
  <si>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</si>
  <si>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</si>
  <si>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</si>
  <si>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</si>
  <si>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</si>
  <si>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</si>
  <si>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</si>
  <si>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</si>
  <si>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</si>
  <si>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</si>
  <si>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</si>
  <si>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</si>
  <si>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</si>
  <si>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</si>
  <si>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</si>
  <si>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</si>
  <si>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</si>
  <si>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</si>
  <si>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</si>
  <si>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</si>
  <si>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</si>
  <si>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</si>
  <si>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</si>
  <si>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</si>
  <si>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</si>
  <si>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</si>
  <si>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</si>
  <si>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</si>
  <si>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</si>
  <si>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</si>
  <si>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</si>
  <si>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</si>
  <si>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</si>
  <si>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</si>
  <si>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</si>
  <si>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</si>
  <si>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</si>
  <si>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</si>
  <si>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</si>
  <si>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</si>
  <si>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</si>
  <si>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</si>
  <si>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</si>
  <si>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</si>
  <si>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</si>
  <si>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</si>
  <si>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</si>
  <si>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</si>
  <si>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</si>
  <si>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</si>
  <si>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</si>
  <si>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</si>
  <si>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</si>
  <si>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</si>
  <si>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</si>
  <si>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</si>
  <si>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</si>
  <si>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</si>
  <si>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</si>
  <si>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</si>
  <si>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</si>
  <si>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</si>
  <si>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</si>
  <si>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</si>
  <si>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</si>
  <si>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</si>
  <si>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</si>
  <si>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</si>
  <si>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</si>
  <si>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</si>
  <si>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</si>
  <si>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</si>
  <si>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</si>
  <si>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</si>
  <si>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</si>
  <si>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</si>
  <si>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</si>
  <si>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</si>
  <si>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</si>
  <si>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</si>
  <si>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</si>
  <si>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</si>
  <si>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</si>
  <si>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</si>
  <si>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</si>
  <si>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</si>
  <si>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</si>
  <si>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</si>
  <si>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</si>
  <si>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</si>
  <si>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</si>
  <si>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</si>
  <si>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</si>
  <si>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</si>
  <si>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</si>
  <si>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</si>
  <si>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</si>
  <si>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</si>
  <si>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</si>
  <si>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</si>
  <si>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</si>
  <si>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</si>
  <si>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</si>
  <si>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</si>
  <si>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</si>
  <si>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</si>
  <si>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</si>
  <si>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</si>
  <si>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</si>
  <si>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</si>
  <si>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</si>
  <si>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</si>
  <si>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</si>
  <si>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</si>
  <si>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</si>
  <si>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</si>
  <si>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</si>
  <si>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</si>
  <si>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</si>
  <si>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</si>
  <si>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</si>
  <si>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</si>
  <si>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</si>
  <si>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</si>
  <si>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</si>
  <si>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</si>
  <si>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</si>
  <si>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</si>
  <si>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</si>
  <si>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</si>
  <si>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</si>
  <si>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</si>
  <si>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</si>
  <si>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</si>
  <si>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</si>
  <si>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</si>
  <si>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</si>
  <si>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</si>
  <si>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</si>
  <si>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</si>
  <si>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</si>
  <si>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</si>
  <si>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</si>
  <si>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</si>
  <si>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</si>
  <si>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</si>
  <si>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</si>
  <si>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</si>
  <si>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</si>
  <si>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</si>
  <si>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</si>
  <si>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</si>
  <si>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</si>
  <si>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</si>
  <si>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</si>
  <si>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</si>
  <si>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</si>
  <si>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</si>
  <si>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</si>
  <si>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</si>
  <si>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</si>
  <si>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</si>
  <si>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</si>
  <si>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</si>
  <si>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</si>
  <si>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</si>
  <si>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</si>
  <si>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</si>
  <si>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</si>
  <si>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</si>
  <si>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</si>
  <si>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</si>
  <si>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</si>
  <si>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</si>
  <si>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</si>
  <si>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</si>
  <si>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</si>
  <si>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</si>
  <si>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</si>
  <si>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</si>
  <si>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</si>
  <si>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</si>
  <si>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</si>
  <si>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</si>
  <si>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</si>
  <si>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</si>
  <si>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</si>
  <si>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</si>
  <si>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</si>
  <si>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</si>
  <si>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</si>
  <si>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</si>
  <si>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</si>
  <si>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</si>
  <si>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</si>
  <si>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</si>
  <si>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</si>
  <si>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</si>
  <si>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</si>
  <si>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</si>
  <si>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</si>
  <si>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</si>
  <si>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</si>
  <si>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</si>
  <si>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</si>
  <si>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</si>
  <si>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</si>
  <si>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</si>
  <si>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</si>
  <si>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</si>
  <si>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</si>
  <si>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</si>
  <si>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</si>
  <si>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</si>
  <si>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</si>
  <si>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</si>
  <si>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</si>
  <si>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</si>
  <si>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</si>
  <si>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</si>
  <si>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</si>
  <si>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</si>
  <si>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</si>
  <si>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</si>
  <si>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</si>
  <si>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</si>
  <si>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</si>
  <si>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</si>
  <si>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</si>
  <si>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</si>
  <si>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</si>
  <si>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</si>
  <si>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</si>
  <si>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</si>
  <si>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</si>
  <si>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</si>
  <si>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</si>
  <si>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</si>
  <si>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</si>
  <si>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</si>
  <si>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</si>
  <si>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</si>
  <si>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</si>
  <si>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</si>
  <si>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</si>
  <si>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</si>
  <si>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</si>
  <si>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</si>
  <si>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</si>
  <si>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</si>
  <si>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</si>
  <si>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</si>
  <si>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</si>
  <si>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</si>
  <si>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</si>
  <si>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</si>
  <si>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</si>
  <si>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</si>
  <si>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</si>
  <si>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</si>
  <si>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</si>
  <si>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</si>
  <si>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</si>
  <si>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</si>
  <si>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</si>
  <si>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</si>
  <si>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</si>
  <si>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</si>
  <si>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</si>
  <si>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</si>
  <si>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</si>
  <si>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</si>
  <si>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</si>
  <si>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</si>
  <si>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</si>
  <si>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</si>
  <si>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</si>
  <si>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</si>
  <si>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</si>
  <si>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</si>
  <si>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</si>
  <si>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</si>
  <si>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</si>
  <si>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</si>
  <si>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</si>
  <si>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</si>
  <si>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</si>
  <si>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</si>
  <si>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</si>
  <si>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</si>
  <si>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</si>
  <si>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</si>
  <si>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</si>
  <si>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</si>
  <si>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</si>
  <si>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</si>
  <si>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</si>
  <si>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</si>
  <si>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</si>
  <si>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</si>
  <si>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</si>
  <si>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</si>
  <si>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</si>
  <si>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</si>
  <si>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</si>
  <si>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</si>
  <si>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</si>
  <si>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</si>
  <si>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</si>
  <si>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</si>
  <si>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</si>
  <si>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</si>
  <si>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</si>
  <si>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</si>
  <si>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</si>
  <si>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</si>
  <si>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</si>
  <si>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</si>
  <si>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</si>
  <si>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</si>
  <si>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</si>
  <si>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</si>
  <si>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</si>
  <si>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</si>
  <si>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</si>
  <si>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</si>
  <si>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</si>
  <si>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</si>
  <si>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</si>
  <si>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</si>
  <si>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</si>
  <si>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</si>
  <si>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</si>
  <si>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</si>
  <si>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</si>
  <si>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</si>
  <si>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</si>
  <si>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</si>
  <si>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</si>
  <si>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</si>
  <si>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</si>
  <si>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</si>
  <si>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</si>
  <si>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</si>
  <si>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</si>
  <si>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</si>
  <si>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</si>
  <si>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</si>
  <si>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</si>
  <si>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</si>
  <si>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</si>
  <si>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</si>
  <si>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</si>
  <si>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</si>
  <si>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</si>
  <si>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</si>
  <si>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</si>
  <si>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</si>
  <si>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</si>
  <si>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</si>
  <si>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</si>
  <si>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</si>
  <si>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</si>
  <si>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</si>
  <si>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</si>
  <si>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</si>
  <si>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</si>
  <si>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</si>
  <si>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</si>
  <si>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</si>
  <si>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</si>
  <si>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</si>
  <si>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</si>
  <si>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</si>
  <si>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</si>
  <si>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</si>
  <si>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</si>
  <si>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</si>
  <si>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</si>
  <si>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</si>
  <si>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</si>
  <si>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</si>
  <si>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</si>
  <si>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</si>
  <si>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</si>
  <si>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</si>
  <si>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</si>
  <si>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</si>
  <si>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</si>
  <si>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</si>
  <si>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</si>
  <si>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</si>
  <si>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</si>
  <si>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</si>
  <si>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</si>
  <si>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</si>
  <si>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</si>
  <si>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</si>
  <si>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</si>
  <si>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</si>
  <si>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</si>
  <si>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</si>
  <si>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</si>
  <si>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</si>
  <si>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</si>
  <si>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</si>
  <si>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</si>
  <si>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</si>
  <si>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</si>
  <si>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</si>
  <si>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</si>
  <si>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</si>
  <si>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</si>
  <si>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</si>
  <si>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</si>
  <si>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</si>
  <si>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</si>
  <si>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</si>
  <si>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</si>
  <si>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</si>
  <si>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</si>
  <si>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</si>
  <si>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</si>
  <si>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</si>
  <si>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</si>
  <si>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</si>
  <si>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</si>
  <si>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</si>
  <si>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</si>
  <si>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</si>
  <si>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</si>
  <si>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</si>
  <si>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</si>
  <si>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</si>
  <si>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</si>
  <si>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</si>
  <si>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</si>
  <si>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</si>
  <si>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</si>
  <si>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</si>
  <si>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</si>
  <si>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</si>
  <si>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</si>
  <si>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</si>
  <si>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</si>
  <si>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</si>
  <si>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</si>
  <si>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</si>
  <si>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</si>
  <si>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</si>
  <si>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</si>
  <si>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</si>
  <si>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</si>
  <si>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</si>
  <si>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</si>
  <si>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</si>
  <si>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</si>
  <si>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</si>
  <si>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</si>
  <si>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</si>
  <si>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</si>
  <si>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</si>
  <si>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</si>
  <si>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</si>
  <si>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</si>
  <si>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</si>
  <si>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</si>
  <si>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</si>
  <si>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</si>
  <si>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</si>
  <si>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</si>
  <si>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</si>
  <si>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</si>
  <si>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</si>
  <si>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</si>
  <si>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</si>
  <si>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</si>
  <si>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</si>
  <si>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</si>
  <si>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</si>
  <si>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</si>
  <si>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</si>
  <si>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</si>
  <si>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</si>
  <si>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</si>
  <si>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</si>
  <si>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</si>
  <si>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</si>
  <si>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</si>
  <si>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</si>
  <si>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</si>
  <si>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</si>
  <si>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</si>
  <si>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</si>
  <si>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</si>
  <si>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</si>
  <si>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</si>
  <si>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</si>
  <si>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</si>
  <si>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</si>
  <si>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</si>
  <si>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</si>
  <si>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</si>
  <si>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</si>
  <si>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</si>
  <si>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</si>
  <si>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</si>
  <si>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</si>
  <si>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</si>
  <si>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</si>
  <si>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</si>
  <si>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</si>
  <si>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</si>
  <si>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</si>
  <si>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</si>
  <si>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</si>
  <si>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</si>
  <si>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</si>
  <si>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</si>
  <si>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</si>
  <si>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</si>
  <si>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</si>
  <si>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</si>
  <si>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</si>
  <si>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</si>
  <si>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</si>
  <si>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</si>
  <si>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</si>
  <si>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</si>
  <si>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</si>
  <si>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</si>
  <si>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</si>
  <si>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</si>
  <si>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</si>
  <si>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</si>
  <si>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</si>
  <si>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</si>
  <si>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</si>
  <si>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</si>
  <si>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</si>
  <si>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</si>
  <si>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</si>
  <si>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</si>
  <si>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</si>
  <si>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</si>
  <si>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</si>
  <si>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</si>
  <si>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</si>
  <si>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</si>
  <si>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</si>
  <si>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</si>
  <si>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</si>
  <si>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</si>
  <si>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</si>
  <si>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</si>
  <si>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</si>
  <si>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</si>
  <si>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</si>
  <si>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</si>
  <si>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</si>
  <si>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</si>
  <si>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</si>
  <si>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</si>
  <si>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</si>
  <si>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</si>
  <si>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</si>
  <si>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</si>
  <si>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</si>
  <si>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</si>
  <si>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</si>
  <si>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</si>
  <si>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</si>
  <si>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</si>
  <si>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</si>
  <si>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</si>
  <si>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</si>
  <si>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</si>
  <si>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</si>
  <si>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</si>
  <si>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</si>
  <si>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</si>
  <si>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</si>
  <si>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</si>
  <si>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</si>
  <si>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</si>
  <si>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</si>
  <si>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</si>
  <si>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</si>
  <si>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</si>
  <si>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</si>
  <si>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</si>
  <si>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</si>
  <si>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</si>
  <si>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</si>
  <si>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</si>
  <si>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</si>
  <si>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</si>
  <si>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</si>
  <si>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</si>
  <si>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</si>
  <si>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</si>
  <si>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</si>
  <si>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</si>
  <si>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</si>
  <si>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</si>
  <si>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</si>
  <si>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</si>
  <si>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</si>
  <si>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</si>
  <si>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</si>
  <si>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</si>
  <si>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</si>
  <si>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</si>
  <si>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</si>
  <si>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</si>
  <si>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</si>
  <si>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</si>
  <si>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</si>
  <si>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</si>
  <si>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</si>
  <si>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</si>
  <si>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</si>
  <si>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</si>
  <si>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</si>
  <si>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</si>
  <si>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</si>
  <si>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</si>
  <si>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</si>
  <si>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</si>
  <si>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</si>
  <si>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</si>
  <si>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</si>
  <si>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</si>
  <si>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</si>
  <si>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</si>
  <si>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</si>
  <si>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</si>
  <si>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</si>
  <si>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</si>
  <si>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</si>
  <si>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</si>
  <si>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</si>
  <si>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</si>
  <si>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</si>
  <si>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</si>
  <si>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</si>
  <si>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</si>
  <si>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</si>
  <si>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</si>
  <si>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</si>
  <si>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</si>
  <si>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</si>
  <si>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</si>
  <si>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</si>
  <si>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</si>
  <si>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</si>
  <si>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</si>
  <si>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</si>
  <si>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</si>
  <si>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</si>
  <si>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</si>
  <si>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</si>
  <si>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</si>
  <si>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</si>
  <si>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</si>
  <si>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</si>
  <si>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</si>
  <si>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</si>
  <si>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</si>
  <si>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</si>
  <si>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</si>
  <si>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</si>
  <si>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</si>
  <si>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</si>
  <si>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</si>
  <si>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</si>
  <si>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</si>
  <si>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</si>
  <si>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</si>
  <si>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</si>
  <si>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</si>
  <si>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</si>
  <si>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</si>
  <si>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</si>
  <si>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</si>
  <si>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</si>
  <si>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</si>
  <si>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</si>
  <si>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</si>
  <si>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</si>
  <si>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</si>
  <si>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</si>
  <si>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</si>
  <si>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</si>
  <si>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</si>
  <si>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</si>
  <si>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</si>
  <si>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</si>
  <si>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</si>
  <si>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</si>
  <si>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</si>
  <si>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</si>
  <si>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</si>
  <si>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</si>
  <si>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</si>
  <si>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</si>
  <si>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</si>
  <si>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</si>
  <si>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</si>
  <si>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</si>
  <si>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</si>
  <si>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</si>
  <si>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</si>
  <si>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</si>
  <si>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</si>
  <si>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</si>
  <si>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</si>
  <si>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</si>
  <si>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</si>
  <si>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</si>
  <si>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</si>
  <si>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</si>
  <si>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</si>
  <si>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</si>
  <si>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</si>
  <si>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</si>
  <si>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</si>
  <si>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</si>
  <si>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</si>
  <si>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</si>
  <si>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</si>
  <si>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</si>
  <si>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</si>
  <si>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</si>
  <si>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</si>
  <si>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</si>
  <si>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</si>
  <si>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</si>
  <si>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</si>
  <si>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</si>
  <si>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</si>
  <si>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</si>
  <si>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</si>
  <si>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</si>
  <si>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</si>
  <si>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</si>
  <si>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</si>
  <si>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</si>
  <si>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</si>
  <si>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</si>
  <si>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</si>
  <si>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</si>
  <si>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</si>
  <si>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</si>
  <si>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</si>
  <si>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</si>
  <si>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</si>
  <si>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</si>
  <si>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</si>
  <si>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</si>
  <si>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</si>
  <si>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</si>
  <si>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</si>
  <si>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</si>
  <si>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</si>
  <si>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</si>
  <si>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</si>
  <si>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</si>
  <si>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</si>
  <si>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</si>
  <si>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</si>
  <si>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</si>
  <si>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</si>
  <si>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</si>
  <si>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</si>
  <si>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</si>
  <si>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</si>
  <si>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</si>
  <si>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</si>
  <si>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</si>
  <si>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</si>
  <si>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</si>
  <si>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</si>
  <si>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</si>
  <si>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</si>
  <si>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</si>
  <si>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</si>
  <si>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</si>
  <si>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</si>
  <si>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</si>
  <si>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</si>
  <si>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</si>
  <si>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</si>
  <si>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</si>
  <si>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</si>
  <si>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</si>
  <si>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</si>
  <si>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</si>
  <si>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</si>
  <si>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</si>
  <si>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</si>
  <si>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</si>
  <si>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</si>
  <si>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</si>
  <si>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</si>
  <si>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</si>
  <si>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</si>
  <si>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</si>
  <si>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</si>
  <si>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</si>
  <si>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</si>
  <si>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</si>
  <si>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</si>
  <si>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</si>
  <si>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</si>
  <si>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</si>
  <si>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</si>
  <si>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</si>
  <si>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</si>
  <si>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</si>
  <si>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</si>
  <si>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</si>
  <si>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</si>
  <si>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</si>
  <si>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</si>
  <si>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</si>
  <si>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</si>
  <si>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</si>
  <si>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</si>
  <si>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</si>
  <si>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</si>
  <si>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</si>
  <si>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</si>
  <si>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</si>
  <si>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</si>
  <si>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</si>
  <si>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</si>
  <si>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</si>
  <si>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</si>
  <si>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</si>
  <si>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</si>
  <si>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</si>
  <si>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</si>
  <si>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</si>
  <si>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</si>
  <si>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</si>
  <si>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</si>
  <si>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</si>
  <si>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</si>
  <si>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</si>
  <si>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</si>
  <si>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</si>
  <si>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</si>
  <si>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</si>
  <si>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</si>
  <si>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</si>
  <si>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</si>
  <si>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</si>
  <si>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</si>
  <si>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</si>
  <si>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</si>
  <si>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</si>
  <si>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</si>
  <si>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</si>
  <si>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</si>
  <si>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</si>
  <si>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</si>
  <si>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</si>
  <si>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</si>
  <si>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</si>
  <si>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</si>
  <si>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</si>
  <si>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</si>
  <si>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</si>
  <si>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</si>
  <si>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</si>
  <si>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</si>
  <si>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</si>
  <si>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</si>
  <si>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</si>
  <si>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</si>
  <si>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</si>
  <si>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</si>
  <si>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</si>
  <si>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</si>
  <si>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</si>
  <si>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</si>
  <si>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</si>
  <si>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</si>
  <si>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</si>
  <si>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</si>
  <si>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</si>
  <si>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</si>
  <si>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</si>
  <si>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</si>
  <si>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</si>
  <si>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</si>
  <si>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</si>
  <si>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</si>
  <si>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</si>
  <si>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</si>
  <si>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</si>
  <si>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</si>
  <si>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</si>
  <si>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</si>
  <si>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</si>
  <si>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</si>
  <si>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</si>
  <si>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</si>
  <si>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</si>
  <si>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</si>
  <si>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</si>
  <si>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</si>
  <si>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</si>
  <si>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</si>
  <si>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</si>
  <si>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</si>
  <si>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</si>
  <si>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</si>
  <si>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</si>
  <si>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</si>
  <si>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</si>
  <si>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</si>
  <si>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</si>
  <si>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</si>
  <si>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</si>
  <si>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</si>
  <si>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</si>
  <si>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</si>
  <si>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</si>
  <si>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</si>
  <si>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</si>
  <si>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</si>
  <si>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</si>
  <si>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</si>
  <si>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</si>
  <si>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</si>
  <si>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</si>
  <si>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</si>
  <si>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</si>
  <si>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</si>
  <si>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</si>
  <si>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</si>
  <si>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</si>
  <si>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</si>
  <si>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</si>
  <si>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</si>
  <si>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</si>
  <si>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</si>
  <si>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</si>
  <si>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</si>
  <si>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</si>
  <si>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</si>
  <si>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</si>
  <si>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</si>
  <si>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</si>
  <si>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</si>
  <si>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</si>
  <si>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</si>
  <si>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</si>
  <si>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</si>
  <si>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</si>
  <si>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</si>
  <si>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</si>
  <si>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</si>
  <si>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</si>
  <si>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</si>
  <si>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</si>
  <si>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</si>
  <si>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</si>
  <si>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</si>
  <si>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</si>
  <si>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</si>
  <si>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</si>
  <si>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</si>
  <si>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</si>
  <si>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</si>
  <si>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</si>
  <si>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</si>
  <si>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</si>
  <si>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</si>
  <si>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</si>
  <si>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</si>
  <si>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</si>
  <si>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</si>
  <si>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</si>
  <si>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</si>
  <si>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</si>
  <si>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</si>
  <si>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</si>
  <si>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</si>
  <si>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</si>
  <si>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</si>
  <si>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</si>
  <si>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</si>
  <si>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</si>
  <si>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</si>
  <si>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</si>
  <si>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</si>
  <si>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</si>
  <si>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</si>
  <si>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</si>
  <si>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</si>
  <si>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</si>
  <si>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</si>
  <si>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</si>
  <si>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</si>
  <si>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</si>
  <si>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</si>
  <si>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</si>
  <si>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</si>
  <si>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</si>
  <si>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</si>
  <si>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</si>
  <si>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</si>
  <si>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</si>
  <si>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</si>
  <si>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</si>
  <si>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</si>
  <si>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</si>
  <si>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</si>
  <si>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</si>
  <si>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</si>
  <si>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</si>
  <si>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</si>
  <si>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</si>
  <si>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</si>
  <si>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</si>
  <si>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</si>
  <si>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</si>
  <si>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</si>
  <si>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</si>
  <si>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</si>
  <si>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</si>
  <si>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</si>
  <si>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</si>
  <si>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</si>
  <si>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</si>
  <si>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</si>
  <si>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</si>
  <si>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</si>
  <si>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</si>
  <si>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</si>
  <si>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</si>
  <si>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</si>
  <si>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</si>
  <si>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</si>
  <si>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</si>
  <si>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</si>
  <si>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</si>
  <si>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</si>
  <si>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</si>
  <si>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</si>
  <si>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</si>
  <si>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</si>
  <si>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</si>
  <si>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</si>
  <si>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</si>
  <si>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</si>
  <si>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</si>
  <si>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</si>
  <si>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</si>
  <si>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</si>
  <si>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</si>
  <si>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</si>
  <si>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</si>
  <si>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</si>
  <si>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</si>
  <si>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</si>
  <si>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</si>
  <si>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</si>
  <si>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</si>
  <si>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</si>
  <si>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</si>
  <si>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</si>
  <si>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</si>
  <si>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</si>
  <si>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</si>
  <si>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</si>
  <si>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</si>
  <si>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</si>
  <si>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</si>
  <si>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</si>
  <si>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</si>
  <si>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</si>
  <si>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</si>
  <si>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</si>
  <si>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</si>
  <si>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</si>
  <si>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</si>
  <si>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</si>
  <si>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</si>
  <si>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</si>
  <si>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</si>
  <si>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</si>
  <si>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</si>
  <si>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</si>
  <si>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</si>
  <si>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</si>
  <si>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</si>
  <si>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</si>
  <si>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</si>
  <si>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</si>
  <si>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</si>
  <si>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</si>
  <si>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</si>
  <si>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</si>
  <si>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</si>
  <si>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</si>
  <si>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</si>
  <si>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</si>
  <si>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</si>
  <si>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</si>
  <si>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</si>
  <si>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</si>
  <si>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</si>
  <si>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</si>
  <si>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</si>
  <si>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</si>
  <si>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</si>
  <si>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</si>
  <si>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</si>
  <si>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</si>
  <si>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</si>
  <si>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</si>
  <si>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</si>
  <si>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</si>
  <si>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</si>
  <si>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</si>
  <si>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</si>
  <si>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</si>
  <si>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</si>
  <si>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</si>
  <si>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</si>
  <si>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</si>
  <si>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</si>
  <si>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</si>
  <si>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</si>
  <si>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</si>
  <si>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</si>
  <si>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</si>
  <si>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</si>
  <si>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</si>
  <si>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</si>
  <si>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</si>
  <si>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</si>
  <si>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</si>
  <si>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</si>
  <si>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</si>
  <si>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</si>
  <si>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</si>
  <si>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</si>
  <si>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</si>
  <si>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</si>
  <si>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</si>
  <si>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</si>
  <si>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</si>
  <si>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</si>
  <si>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</si>
  <si>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</si>
  <si>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</si>
  <si>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</si>
  <si>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</si>
  <si>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</si>
  <si>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</si>
  <si>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</si>
  <si>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</si>
  <si>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</si>
  <si>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</si>
  <si>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</si>
  <si>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</si>
  <si>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</si>
  <si>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</si>
  <si>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</si>
  <si>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</si>
  <si>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</si>
  <si>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</si>
  <si>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</si>
  <si>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</si>
  <si>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</si>
  <si>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</si>
  <si>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</si>
  <si>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</si>
  <si>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</si>
  <si>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</si>
  <si>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</si>
  <si>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</si>
  <si>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</si>
  <si>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</si>
  <si>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</si>
  <si>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</si>
  <si>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</si>
  <si>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</si>
  <si>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</si>
  <si>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</si>
  <si>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</si>
  <si>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</si>
  <si>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</si>
  <si>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</si>
  <si>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</si>
  <si>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</si>
  <si>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</si>
  <si>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</si>
  <si>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</si>
  <si>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</si>
  <si>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</si>
  <si>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</si>
  <si>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</si>
  <si>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</si>
  <si>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</si>
  <si>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</si>
  <si>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</si>
  <si>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</si>
  <si>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</si>
  <si>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</si>
  <si>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</si>
  <si>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</si>
  <si>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</si>
  <si>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</si>
  <si>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</si>
  <si>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</si>
  <si>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</si>
  <si>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</si>
  <si>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</si>
  <si>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</si>
  <si>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</si>
  <si>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</si>
  <si>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</si>
  <si>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</si>
  <si>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</si>
  <si>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</si>
  <si>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</si>
  <si>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</si>
  <si>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</si>
  <si>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</si>
  <si>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</si>
  <si>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</si>
  <si>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</si>
  <si>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</si>
  <si>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</si>
  <si>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</si>
  <si>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</si>
  <si>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</si>
  <si>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</si>
  <si>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</si>
  <si>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</si>
  <si>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</si>
  <si>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</si>
  <si>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</si>
  <si>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</si>
  <si>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</si>
  <si>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</si>
  <si>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</si>
  <si>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</si>
  <si>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</si>
  <si>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</si>
  <si>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</si>
  <si>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</si>
  <si>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</si>
  <si>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</si>
  <si>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</si>
  <si>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</si>
  <si>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</si>
  <si>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</si>
  <si>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</si>
  <si>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</si>
  <si>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</si>
  <si>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</si>
  <si>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</si>
  <si>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</si>
  <si>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</si>
  <si>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</si>
  <si>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</si>
  <si>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</si>
  <si>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</si>
  <si>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</si>
  <si>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</si>
  <si>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</si>
  <si>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</si>
  <si>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</si>
  <si>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</si>
  <si>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</si>
  <si>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</si>
  <si>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</si>
  <si>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</si>
  <si>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</si>
  <si>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</si>
  <si>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</si>
  <si>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</si>
  <si>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</si>
  <si>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</si>
  <si>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</si>
  <si>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</si>
  <si>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</si>
  <si>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</si>
  <si>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</si>
  <si>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</si>
  <si>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</si>
  <si>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</si>
  <si>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</si>
  <si>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</si>
  <si>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</si>
  <si>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</si>
  <si>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</si>
  <si>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</si>
  <si>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</si>
  <si>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</si>
  <si>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</si>
  <si>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</si>
  <si>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</si>
  <si>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</si>
  <si>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</si>
  <si>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</si>
  <si>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</si>
  <si>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</si>
  <si>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</si>
  <si>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</si>
  <si>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</si>
  <si>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</si>
  <si>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</si>
  <si>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</si>
  <si>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</si>
  <si>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</si>
  <si>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</si>
  <si>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</si>
  <si>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</si>
  <si>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</si>
  <si>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</si>
  <si>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</si>
  <si>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</si>
  <si>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</si>
  <si>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</si>
  <si>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</si>
  <si>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</si>
  <si>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</si>
  <si>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</si>
  <si>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</si>
  <si>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</si>
  <si>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</si>
  <si>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</si>
  <si>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</si>
  <si>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</si>
  <si>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</si>
  <si>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</si>
  <si>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</si>
  <si>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</si>
  <si>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</si>
  <si>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</si>
  <si>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</si>
  <si>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</si>
  <si>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</si>
  <si>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</si>
  <si>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</si>
  <si>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</si>
  <si>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</si>
  <si>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</si>
  <si>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</si>
  <si>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</si>
  <si>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</si>
  <si>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</si>
  <si>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</si>
  <si>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</si>
  <si>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</si>
  <si>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</si>
  <si>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</si>
  <si>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</si>
  <si>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</si>
  <si>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</si>
  <si>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</si>
  <si>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</si>
  <si>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</si>
  <si>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</si>
  <si>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</si>
  <si>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</si>
  <si>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</si>
  <si>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</si>
  <si>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</si>
  <si>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</si>
  <si>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</si>
  <si>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</si>
  <si>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</si>
  <si>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</si>
  <si>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</si>
  <si>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</si>
  <si>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</si>
  <si>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</si>
  <si>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</si>
  <si>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</si>
  <si>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</si>
  <si>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</si>
  <si>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</si>
  <si>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</si>
  <si>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</si>
  <si>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</si>
  <si>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</si>
  <si>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</si>
  <si>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</si>
  <si>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</si>
  <si>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</si>
  <si>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</si>
  <si>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</si>
  <si>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</si>
  <si>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</si>
  <si>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</si>
  <si>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</si>
  <si>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</si>
  <si>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</si>
  <si>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</si>
  <si>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</si>
  <si>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</si>
  <si>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</si>
  <si>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</si>
  <si>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</si>
  <si>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</si>
  <si>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</si>
  <si>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</si>
  <si>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</si>
  <si>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</si>
  <si>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</si>
  <si>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</si>
  <si>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</si>
  <si>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</si>
  <si>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</si>
  <si>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</si>
  <si>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</si>
  <si>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</si>
  <si>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</si>
  <si>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</si>
  <si>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</si>
  <si>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</si>
  <si>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</si>
  <si>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</si>
  <si>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</si>
  <si>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</si>
  <si>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</si>
  <si>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</si>
  <si>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</si>
  <si>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</si>
  <si>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</si>
  <si>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</si>
  <si>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</si>
  <si>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</si>
  <si>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</si>
  <si>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</si>
  <si>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</si>
  <si>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</si>
  <si>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</si>
  <si>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</si>
  <si>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</si>
  <si>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</si>
  <si>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</si>
  <si>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</si>
  <si>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</si>
  <si>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</si>
  <si>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</si>
  <si>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</si>
  <si>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</si>
  <si>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</si>
  <si>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</si>
  <si>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</si>
  <si>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</si>
  <si>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</si>
  <si>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</si>
  <si>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</si>
  <si>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</si>
  <si>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</si>
  <si>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</si>
  <si>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</si>
  <si>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</si>
  <si>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</si>
  <si>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</si>
  <si>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</si>
  <si>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</si>
  <si>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</si>
  <si>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</si>
  <si>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</si>
  <si>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</si>
  <si>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</si>
  <si>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</si>
  <si>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</si>
  <si>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</si>
  <si>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</si>
  <si>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</si>
  <si>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</si>
  <si>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</si>
  <si>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</si>
  <si>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</si>
  <si>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</si>
  <si>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</si>
  <si>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</si>
  <si>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</si>
  <si>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</si>
  <si>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</si>
  <si>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</si>
  <si>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</si>
  <si>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</si>
  <si>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</si>
  <si>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</si>
  <si>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</si>
  <si>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</si>
  <si>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</si>
  <si>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</si>
  <si>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</si>
  <si>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</si>
  <si>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</si>
  <si>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</si>
  <si>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</si>
  <si>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</si>
  <si>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</si>
  <si>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</si>
  <si>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</si>
  <si>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</si>
  <si>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</si>
  <si>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</si>
  <si>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</si>
  <si>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</si>
  <si>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</si>
  <si>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</si>
  <si>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</si>
  <si>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</si>
  <si>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</si>
  <si>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</si>
  <si>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</si>
  <si>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</si>
  <si>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</si>
  <si>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</si>
  <si>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</si>
  <si>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</si>
  <si>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</si>
  <si>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</si>
  <si>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</si>
  <si>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</si>
  <si>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</si>
  <si>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</si>
  <si>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</si>
  <si>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</si>
  <si>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</si>
  <si>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</si>
  <si>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</si>
  <si>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</si>
  <si>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</si>
  <si>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</si>
  <si>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</si>
  <si>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</si>
  <si>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</si>
  <si>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</si>
  <si>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</si>
  <si>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</si>
  <si>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</si>
  <si>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</si>
  <si>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</si>
  <si>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</si>
  <si>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</si>
  <si>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</si>
  <si>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</si>
  <si>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</si>
  <si>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</si>
  <si>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</si>
  <si>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</si>
  <si>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</si>
  <si>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</si>
  <si>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</si>
  <si>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</si>
  <si>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</si>
  <si>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</si>
  <si>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</si>
  <si>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</si>
  <si>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</si>
  <si>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</si>
  <si>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</si>
  <si>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</si>
  <si>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</si>
  <si>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</si>
  <si>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</si>
  <si>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</si>
  <si>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</si>
  <si>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</si>
  <si>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</si>
  <si>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</si>
  <si>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</si>
  <si>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</si>
  <si>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</si>
  <si>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</si>
  <si>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</si>
  <si>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</si>
  <si>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</si>
  <si>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</si>
  <si>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</si>
  <si>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</si>
  <si>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</si>
  <si>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</si>
  <si>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</si>
  <si>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</si>
  <si>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</si>
  <si>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</si>
  <si>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</si>
  <si>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</si>
  <si>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</si>
  <si>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</si>
  <si>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</si>
  <si>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</si>
  <si>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</si>
  <si>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</si>
  <si>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</si>
  <si>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</si>
  <si>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</si>
  <si>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</si>
  <si>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</si>
  <si>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</si>
  <si>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</si>
  <si>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</si>
  <si>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</si>
  <si>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</si>
  <si>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</si>
  <si>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</si>
  <si>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</si>
  <si>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</si>
  <si>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</si>
  <si>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</si>
  <si>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</si>
  <si>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</si>
  <si>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</si>
  <si>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</si>
  <si>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</si>
  <si>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</si>
  <si>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</si>
  <si>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</si>
  <si>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</si>
  <si>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</si>
  <si>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</si>
  <si>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</si>
  <si>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</si>
  <si>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</si>
  <si>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</si>
  <si>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</si>
  <si>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</si>
  <si>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</si>
  <si>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</si>
  <si>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</si>
  <si>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</si>
  <si>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</si>
  <si>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</si>
  <si>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</si>
  <si>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</si>
  <si>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</si>
  <si>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</si>
  <si>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</si>
  <si>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</si>
  <si>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</si>
  <si>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</si>
  <si>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</si>
  <si>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</si>
  <si>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</si>
  <si>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</si>
  <si>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</si>
  <si>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</si>
  <si>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</si>
  <si>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</si>
  <si>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</si>
  <si>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</si>
  <si>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</si>
  <si>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</si>
  <si>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</si>
  <si>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</si>
  <si>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</si>
  <si>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</si>
  <si>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</si>
  <si>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</si>
  <si>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</si>
  <si>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</si>
  <si>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</si>
  <si>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</si>
  <si>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</si>
  <si>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</si>
  <si>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</si>
  <si>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</si>
  <si>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</si>
  <si>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</si>
  <si>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</si>
  <si>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</si>
  <si>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</si>
  <si>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</si>
  <si>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</si>
  <si>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</si>
  <si>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</si>
  <si>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</si>
  <si>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</si>
  <si>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</si>
  <si>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</si>
  <si>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</si>
  <si>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</si>
  <si>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</si>
  <si>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</si>
  <si>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</si>
  <si>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</si>
  <si>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</si>
  <si>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</si>
  <si>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</si>
  <si>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</si>
  <si>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</si>
  <si>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</si>
  <si>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</si>
  <si>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</si>
  <si>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</si>
  <si>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</si>
  <si>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</si>
  <si>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</si>
  <si>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</si>
  <si>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</si>
  <si>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</si>
  <si>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</si>
  <si>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</si>
  <si>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</si>
  <si>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</si>
  <si>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</si>
  <si>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</si>
  <si>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</si>
  <si>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</si>
  <si>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</si>
  <si>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</si>
  <si>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</si>
  <si>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</si>
  <si>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</si>
  <si>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</si>
  <si>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</si>
  <si>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</si>
  <si>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</si>
  <si>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</si>
  <si>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</si>
  <si>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</si>
  <si>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</si>
  <si>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</si>
  <si>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</si>
  <si>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</si>
  <si>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</si>
  <si>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</si>
  <si>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</si>
  <si>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</si>
  <si>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</si>
  <si>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</si>
  <si>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</si>
  <si>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</si>
  <si>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</si>
  <si>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</si>
  <si>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</si>
  <si>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</si>
  <si>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</si>
  <si>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</si>
  <si>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</si>
  <si>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</si>
  <si>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</si>
  <si>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</si>
  <si>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</si>
  <si>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</si>
  <si>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</si>
  <si>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</si>
  <si>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</si>
  <si>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</si>
  <si>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</si>
  <si>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</si>
  <si>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</si>
  <si>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</si>
  <si>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</si>
  <si>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</si>
  <si>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</si>
  <si>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</si>
  <si>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</si>
  <si>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</si>
  <si>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</si>
  <si>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</si>
  <si>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</si>
  <si>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</si>
  <si>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</si>
  <si>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</si>
  <si>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</si>
  <si>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</si>
  <si>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</si>
  <si>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</si>
  <si>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</si>
  <si>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</si>
  <si>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</si>
  <si>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</si>
  <si>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</si>
  <si>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</si>
  <si>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</si>
  <si>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</si>
  <si>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</si>
  <si>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</si>
  <si>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</si>
  <si>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</si>
  <si>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</si>
  <si>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</si>
  <si>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</si>
  <si>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</si>
  <si>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</si>
  <si>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</si>
  <si>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</si>
  <si>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</si>
  <si>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</si>
  <si>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</si>
  <si>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</si>
  <si>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</si>
  <si>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</si>
  <si>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</si>
  <si>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</si>
  <si>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</si>
  <si>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</si>
  <si>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</si>
  <si>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</si>
  <si>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</si>
  <si>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</si>
  <si>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</si>
  <si>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</si>
  <si>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</si>
  <si>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</si>
  <si>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</si>
  <si>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</si>
  <si>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</si>
  <si>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</si>
  <si>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</si>
  <si>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</si>
  <si>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</si>
  <si>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</si>
  <si>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</si>
  <si>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</si>
  <si>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</si>
  <si>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</si>
  <si>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</si>
  <si>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</si>
  <si>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</si>
  <si>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</si>
  <si>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</si>
  <si>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</si>
  <si>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</si>
  <si>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</si>
  <si>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</si>
  <si>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</si>
  <si>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</si>
  <si>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</si>
  <si>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</si>
  <si>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</si>
  <si>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</si>
  <si>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</si>
  <si>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</si>
  <si>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</si>
  <si>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</si>
  <si>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</si>
  <si>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</si>
  <si>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</si>
  <si>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</si>
  <si>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</si>
  <si>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</si>
  <si>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</si>
  <si>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</si>
  <si>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</si>
  <si>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</si>
  <si>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</si>
  <si>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</si>
  <si>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</si>
  <si>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</si>
  <si>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</si>
  <si>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</si>
  <si>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</si>
  <si>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</si>
  <si>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</si>
  <si>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</si>
  <si>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</si>
  <si>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</si>
  <si>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</si>
  <si>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</si>
  <si>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</si>
  <si>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</si>
  <si>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</si>
  <si>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</si>
  <si>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</si>
  <si>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</si>
  <si>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</si>
  <si>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</si>
  <si>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</si>
  <si>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</si>
  <si>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</si>
  <si>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</si>
  <si>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</si>
  <si>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</si>
  <si>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</si>
  <si>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</si>
  <si>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</si>
  <si>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</si>
  <si>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</si>
  <si>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</si>
  <si>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</si>
  <si>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</si>
  <si>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</si>
  <si>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</si>
  <si>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</si>
  <si>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</si>
  <si>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</si>
  <si>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</si>
  <si>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</si>
  <si>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</si>
  <si>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</si>
  <si>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</si>
  <si>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</si>
  <si>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</si>
  <si>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</si>
  <si>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</si>
  <si>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</si>
  <si>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</si>
  <si>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</si>
  <si>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</si>
  <si>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</si>
  <si>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</si>
  <si>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</si>
  <si>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</si>
  <si>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</si>
  <si>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</si>
  <si>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</si>
  <si>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</si>
  <si>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</si>
  <si>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</si>
  <si>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</si>
  <si>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</si>
  <si>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</si>
  <si>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</si>
  <si>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</si>
  <si>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</si>
  <si>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</si>
  <si>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</si>
  <si>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</si>
  <si>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</si>
  <si>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</si>
  <si>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</si>
  <si>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</si>
  <si>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</si>
  <si>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</si>
  <si>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</si>
  <si>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</si>
  <si>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</si>
  <si>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</si>
  <si>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</si>
  <si>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</si>
  <si>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</si>
  <si>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</si>
  <si>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</si>
  <si>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</si>
  <si>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</si>
  <si>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</si>
  <si>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</si>
  <si>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</si>
  <si>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</si>
  <si>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</si>
  <si>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</si>
  <si>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</si>
  <si>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</si>
  <si>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</si>
  <si>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</si>
  <si>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</si>
  <si>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</si>
  <si>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</si>
  <si>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</si>
  <si>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</si>
  <si>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</si>
  <si>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</si>
  <si>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</si>
  <si>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</si>
  <si>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</si>
  <si>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</si>
  <si>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</si>
  <si>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</si>
  <si>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</si>
  <si>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</si>
  <si>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</si>
  <si>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</si>
  <si>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</si>
  <si>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</si>
  <si>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</si>
  <si>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</si>
  <si>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</si>
  <si>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</si>
  <si>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</si>
  <si>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</si>
  <si>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</si>
  <si>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</si>
  <si>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</si>
  <si>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</si>
  <si>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</si>
  <si>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</si>
  <si>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</si>
  <si>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</si>
  <si>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</si>
  <si>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</si>
  <si>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</si>
  <si>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</si>
  <si>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</si>
  <si>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</si>
  <si>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</si>
  <si>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</si>
  <si>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</si>
  <si>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</si>
  <si>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</si>
  <si>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</si>
  <si>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</si>
  <si>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</si>
  <si>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</si>
  <si>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</si>
  <si>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</si>
  <si>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</si>
  <si>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</si>
  <si>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</si>
  <si>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</si>
  <si>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</si>
  <si>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</si>
  <si>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</si>
  <si>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</si>
  <si>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</si>
  <si>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</si>
  <si>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</si>
  <si>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</si>
  <si>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</si>
  <si>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</si>
  <si>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</si>
  <si>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</si>
  <si>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</si>
  <si>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</si>
  <si>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</si>
  <si>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</si>
  <si>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</si>
  <si>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</si>
  <si>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</si>
  <si>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</si>
  <si>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</si>
  <si>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</si>
  <si>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</si>
  <si>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</si>
  <si>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</si>
  <si>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</si>
  <si>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</si>
  <si>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</si>
  <si>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</si>
  <si>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</si>
  <si>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</si>
  <si>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</si>
  <si>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</si>
  <si>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</si>
  <si>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</si>
  <si>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</si>
  <si>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</si>
  <si>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</si>
  <si>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</si>
  <si>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</si>
  <si>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</si>
  <si>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</si>
  <si>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</si>
  <si>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</si>
  <si>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</si>
  <si>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</si>
  <si>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</si>
  <si>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</si>
  <si>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</si>
  <si>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</si>
  <si>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</si>
  <si>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</si>
  <si>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</si>
  <si>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</si>
  <si>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</si>
  <si>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</si>
  <si>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</si>
  <si>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</si>
  <si>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</si>
  <si>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</si>
  <si>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</si>
  <si>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</si>
  <si>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</si>
  <si>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</si>
  <si>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</si>
  <si>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</si>
  <si>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</si>
  <si>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</si>
  <si>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</si>
  <si>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</si>
  <si>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</si>
  <si>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</si>
  <si>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</si>
  <si>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</si>
  <si>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</si>
  <si>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</si>
  <si>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</si>
  <si>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</si>
  <si>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</si>
  <si>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</si>
  <si>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</si>
  <si>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</si>
  <si>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</si>
  <si>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</si>
  <si>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</si>
  <si>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</si>
  <si>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</si>
  <si>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</si>
  <si>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</si>
  <si>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</si>
  <si>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</si>
  <si>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</si>
  <si>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</si>
  <si>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</si>
  <si>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</si>
  <si>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</si>
  <si>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</si>
  <si>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</si>
  <si>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</si>
  <si>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</si>
  <si>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</si>
  <si>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</si>
  <si>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</si>
  <si>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</si>
  <si>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</si>
  <si>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</si>
  <si>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</si>
  <si>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</si>
  <si>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</si>
  <si>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</si>
  <si>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</si>
  <si>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</si>
  <si>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</si>
  <si>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</si>
  <si>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</si>
  <si>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</si>
  <si>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</si>
  <si>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</si>
  <si>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</si>
  <si>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</si>
  <si>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</si>
  <si>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</si>
  <si>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</si>
  <si>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</si>
  <si>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</si>
  <si>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</si>
  <si>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</si>
  <si>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</si>
  <si>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</si>
  <si>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</si>
  <si>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</si>
  <si>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</si>
  <si>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</si>
  <si>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</si>
  <si>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</si>
  <si>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</si>
  <si>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</si>
  <si>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</si>
  <si>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</si>
  <si>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</si>
  <si>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</si>
  <si>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</si>
  <si>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</si>
  <si>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</si>
  <si>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</si>
  <si>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</si>
  <si>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</si>
  <si>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</si>
  <si>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</si>
  <si>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</si>
  <si>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</si>
  <si>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</si>
  <si>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</si>
  <si>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</si>
  <si>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</si>
  <si>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</si>
  <si>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</si>
  <si>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</si>
  <si>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</si>
  <si>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</si>
  <si>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</si>
  <si>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</si>
  <si>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</si>
  <si>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</si>
  <si>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</si>
  <si>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</si>
  <si>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</si>
  <si>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</si>
  <si>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</si>
  <si>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</si>
  <si>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</si>
  <si>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</si>
  <si>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</si>
  <si>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</si>
  <si>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</si>
  <si>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</si>
  <si>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</si>
  <si>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</si>
  <si>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</si>
  <si>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</si>
  <si>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</si>
  <si>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</si>
  <si>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</si>
  <si>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</si>
  <si>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</si>
  <si>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</si>
  <si>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</si>
  <si>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</si>
  <si>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</si>
  <si>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</si>
  <si>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</si>
  <si>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</si>
  <si>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</si>
  <si>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</si>
  <si>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</si>
  <si>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</si>
  <si>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</si>
  <si>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</si>
  <si>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</si>
  <si>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</si>
  <si>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</si>
  <si>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</si>
  <si>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</si>
  <si>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</si>
  <si>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</si>
  <si>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</si>
  <si>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</si>
  <si>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</si>
  <si>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</si>
  <si>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</si>
  <si>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</si>
  <si>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</si>
  <si>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</si>
  <si>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</si>
  <si>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</si>
  <si>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</si>
  <si>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</si>
  <si>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</si>
  <si>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</si>
  <si>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</si>
  <si>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</si>
  <si>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</si>
  <si>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</si>
  <si>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</si>
  <si>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</si>
  <si>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</si>
  <si>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</si>
  <si>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</si>
  <si>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</si>
  <si>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</si>
  <si>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</si>
  <si>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</si>
  <si>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</si>
  <si>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</si>
  <si>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</si>
  <si>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</si>
  <si>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</si>
  <si>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</si>
  <si>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</si>
  <si>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</si>
  <si>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</si>
  <si>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</si>
  <si>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</si>
  <si>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</si>
  <si>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</si>
  <si>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</si>
  <si>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</si>
  <si>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</si>
  <si>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</si>
  <si>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</si>
  <si>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</si>
  <si>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</si>
  <si>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</si>
  <si>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</si>
  <si>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</si>
  <si>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</si>
  <si>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</si>
  <si>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</si>
  <si>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</si>
  <si>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</si>
  <si>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</si>
  <si>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</si>
  <si>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</si>
  <si>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</si>
  <si>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</si>
  <si>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</si>
  <si>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</si>
  <si>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</si>
  <si>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</si>
  <si>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</si>
  <si>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</si>
  <si>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</si>
  <si>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</si>
  <si>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</si>
  <si>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</si>
  <si>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</si>
  <si>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</si>
  <si>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</si>
  <si>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</si>
  <si>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</si>
  <si>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</si>
  <si>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</si>
  <si>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</si>
  <si>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</si>
  <si>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</si>
  <si>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</si>
  <si>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</si>
  <si>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</si>
  <si>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</si>
  <si>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</si>
  <si>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</si>
  <si>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</si>
  <si>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</si>
  <si>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</si>
  <si>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</si>
  <si>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</si>
  <si>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</si>
  <si>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</si>
  <si>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</si>
  <si>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</si>
  <si>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</si>
  <si>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</si>
  <si>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</si>
  <si>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</si>
  <si>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</si>
  <si>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</si>
  <si>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</si>
  <si>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</si>
  <si>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</si>
  <si>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</si>
  <si>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</si>
  <si>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</si>
  <si>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</si>
  <si>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</si>
  <si>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</si>
  <si>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</si>
  <si>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</si>
  <si>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</si>
  <si>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</si>
  <si>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</si>
  <si>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</si>
  <si>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</si>
  <si>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</si>
  <si>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</si>
  <si>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</si>
  <si>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</si>
  <si>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</si>
  <si>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</si>
  <si>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</si>
  <si>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</si>
  <si>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</si>
  <si>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</si>
  <si>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</si>
  <si>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</si>
  <si>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</si>
  <si>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</si>
  <si>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</si>
  <si>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</si>
  <si>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</si>
  <si>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</si>
  <si>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</si>
  <si>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</si>
  <si>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</si>
  <si>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</si>
  <si>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</si>
  <si>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</si>
  <si>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</si>
  <si>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</si>
  <si>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</si>
  <si>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</si>
  <si>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</si>
  <si>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</si>
  <si>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</si>
  <si>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</si>
  <si>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</si>
  <si>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</si>
  <si>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</si>
  <si>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</si>
  <si>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</si>
  <si>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</si>
  <si>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</si>
  <si>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</si>
  <si>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</si>
  <si>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</si>
  <si>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</si>
  <si>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</si>
  <si>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</si>
  <si>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</si>
  <si>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</si>
  <si>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</si>
  <si>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</si>
  <si>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</si>
  <si>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</si>
  <si>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</si>
  <si>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</si>
  <si>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</si>
  <si>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</si>
  <si>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</si>
  <si>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</si>
  <si>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</si>
  <si>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</si>
  <si>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</si>
  <si>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</si>
  <si>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</si>
  <si>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</si>
  <si>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</si>
  <si>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</si>
  <si>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</si>
  <si>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</si>
  <si>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</si>
  <si>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</si>
  <si>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</si>
  <si>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</si>
  <si>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</si>
  <si>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</si>
  <si>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</si>
  <si>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</si>
  <si>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</si>
  <si>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</si>
  <si>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</si>
  <si>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</si>
  <si>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</si>
  <si>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</si>
  <si>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</si>
  <si>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</si>
  <si>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</si>
  <si>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</si>
  <si>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</si>
  <si>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</si>
  <si>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</si>
  <si>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</si>
  <si>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</si>
  <si>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</si>
  <si>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</si>
  <si>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</si>
  <si>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</si>
  <si>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</si>
  <si>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</si>
  <si>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</si>
  <si>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</si>
  <si>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</si>
  <si>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</si>
  <si>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</si>
  <si>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</si>
  <si>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</si>
  <si>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</si>
  <si>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</si>
  <si>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</si>
  <si>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</si>
  <si>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</si>
  <si>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</si>
  <si>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</si>
  <si>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</si>
  <si>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</si>
  <si>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</si>
  <si>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</si>
  <si>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</si>
  <si>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</si>
  <si>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</si>
  <si>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</si>
  <si>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</si>
  <si>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</si>
  <si>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</si>
  <si>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</si>
  <si>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</si>
  <si>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</si>
  <si>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</si>
  <si>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</si>
  <si>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</si>
  <si>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</si>
  <si>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</si>
  <si>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</si>
  <si>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</si>
  <si>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</si>
  <si>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</si>
  <si>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</si>
  <si>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</si>
  <si>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</si>
  <si>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</si>
  <si>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</si>
  <si>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</si>
  <si>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</si>
  <si>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</si>
  <si>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</si>
  <si>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</si>
  <si>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</si>
  <si>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</si>
  <si>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</si>
  <si>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</si>
  <si>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</si>
  <si>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</si>
  <si>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</si>
  <si>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</si>
  <si>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</si>
  <si>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</si>
  <si>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</si>
  <si>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</si>
  <si>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</si>
  <si>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</si>
  <si>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</si>
  <si>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</si>
  <si>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</si>
  <si>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</si>
  <si>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</si>
  <si>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</si>
  <si>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</si>
  <si>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</si>
  <si>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</si>
  <si>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</si>
  <si>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</si>
  <si>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</si>
  <si>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</si>
  <si>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</si>
  <si>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</si>
  <si>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</si>
  <si>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</si>
  <si>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</si>
  <si>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</si>
  <si>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</si>
  <si>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</si>
  <si>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</si>
  <si>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</si>
  <si>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</si>
  <si>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</si>
  <si>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</si>
  <si>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</si>
  <si>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</si>
  <si>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</si>
  <si>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</si>
  <si>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</si>
  <si>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</si>
  <si>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</si>
  <si>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</si>
  <si>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</si>
  <si>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</si>
  <si>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</si>
  <si>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</si>
  <si>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</si>
  <si>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</si>
  <si>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</si>
  <si>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</si>
  <si>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</si>
  <si>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</si>
  <si>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</si>
  <si>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</si>
  <si>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</si>
  <si>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</si>
  <si>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</si>
  <si>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</si>
  <si>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</si>
  <si>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</si>
  <si>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</si>
  <si>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</si>
  <si>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</si>
  <si>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</si>
  <si>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</si>
  <si>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</si>
  <si>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</si>
  <si>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</si>
  <si>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</si>
  <si>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</si>
  <si>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</si>
  <si>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</si>
  <si>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</si>
  <si>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</si>
  <si>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</si>
  <si>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</si>
  <si>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</si>
  <si>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</si>
  <si>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</si>
  <si>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</si>
  <si>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</si>
  <si>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</si>
  <si>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</si>
  <si>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</si>
  <si>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</si>
  <si>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</si>
  <si>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</si>
  <si>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</si>
  <si>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</si>
  <si>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</si>
  <si>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</si>
  <si>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</si>
  <si>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</si>
  <si>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</si>
  <si>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</si>
  <si>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</si>
  <si>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</si>
  <si>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</si>
  <si>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</si>
  <si>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</si>
  <si>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</si>
  <si>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</si>
  <si>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</si>
  <si>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</si>
  <si>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</si>
  <si>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</si>
  <si>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</si>
  <si>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</si>
  <si>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</si>
  <si>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</si>
  <si>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</si>
  <si>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</si>
  <si>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</si>
  <si>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</si>
  <si>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</si>
  <si>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</si>
  <si>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</si>
  <si>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</si>
  <si>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</si>
  <si>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</si>
  <si>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</si>
  <si>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</si>
  <si>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</si>
  <si>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</si>
  <si>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</si>
  <si>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</si>
  <si>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</si>
  <si>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</si>
  <si>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</si>
  <si>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</si>
  <si>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</si>
  <si>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</si>
  <si>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</si>
  <si>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</si>
  <si>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</si>
  <si>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</si>
  <si>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</si>
  <si>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</si>
  <si>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</si>
  <si>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</si>
  <si>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</si>
  <si>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</si>
  <si>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</si>
  <si>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</si>
  <si>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</si>
  <si>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</si>
  <si>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</si>
  <si>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</si>
  <si>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</si>
  <si>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</si>
  <si>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</si>
  <si>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</si>
  <si>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</si>
  <si>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</si>
  <si>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</si>
  <si>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</si>
  <si>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</si>
  <si>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</si>
  <si>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</si>
  <si>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</si>
  <si>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</si>
  <si>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</si>
  <si>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</si>
  <si>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</si>
  <si>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</si>
  <si>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</si>
  <si>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</si>
  <si>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</si>
  <si>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</si>
  <si>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</si>
  <si>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</si>
  <si>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</si>
  <si>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</si>
  <si>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</si>
  <si>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</si>
  <si>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</si>
  <si>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</si>
  <si>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</si>
  <si>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</si>
  <si>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</si>
  <si>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</si>
  <si>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</si>
  <si>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</si>
  <si>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</si>
  <si>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</si>
  <si>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</si>
  <si>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</si>
  <si>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</si>
  <si>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</si>
  <si>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</si>
  <si>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</si>
  <si>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</si>
  <si>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</si>
  <si>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</si>
  <si>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</si>
  <si>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</si>
  <si>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</si>
  <si>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</si>
  <si>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</si>
  <si>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</si>
  <si>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</si>
  <si>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</si>
  <si>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</si>
  <si>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</si>
  <si>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</si>
  <si>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</si>
  <si>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</si>
  <si>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</si>
  <si>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</si>
  <si>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</si>
  <si>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</si>
  <si>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</si>
  <si>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</si>
  <si>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</si>
  <si>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</si>
  <si>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</si>
  <si>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</si>
  <si>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</si>
  <si>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</si>
  <si>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</si>
  <si>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</si>
  <si>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</si>
  <si>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</si>
  <si>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</si>
  <si>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</si>
  <si>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</si>
  <si>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</si>
  <si>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</si>
  <si>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</si>
  <si>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</si>
  <si>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</si>
  <si>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</si>
  <si>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</si>
  <si>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</si>
  <si>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</si>
  <si>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</si>
  <si>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</si>
  <si>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</si>
  <si>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</si>
  <si>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</si>
  <si>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</si>
  <si>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</si>
  <si>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</si>
  <si>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</si>
  <si>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</si>
  <si>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</si>
  <si>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</si>
  <si>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</si>
  <si>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</si>
  <si>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</si>
  <si>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</si>
  <si>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</si>
  <si>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</si>
  <si>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</si>
  <si>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</si>
  <si>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</si>
  <si>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</si>
  <si>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</si>
  <si>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</si>
  <si>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</si>
  <si>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</si>
  <si>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</si>
  <si>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</si>
  <si>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</si>
  <si>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</si>
  <si>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</si>
  <si>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</si>
  <si>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</si>
  <si>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</si>
  <si>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</si>
  <si>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</si>
  <si>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</si>
  <si>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</si>
  <si>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</si>
  <si>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</si>
  <si>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</si>
  <si>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</si>
  <si>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</si>
  <si>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</si>
  <si>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</si>
  <si>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</si>
  <si>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</si>
  <si>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</si>
  <si>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</si>
  <si>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</si>
  <si>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</si>
  <si>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</si>
  <si>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</si>
  <si>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</si>
  <si>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</si>
  <si>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</si>
  <si>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</si>
  <si>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</si>
  <si>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</si>
  <si>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</si>
  <si>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</si>
  <si>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</si>
  <si>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</si>
  <si>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</si>
  <si>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</si>
  <si>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</si>
  <si>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</si>
  <si>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</si>
  <si>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</si>
  <si>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</si>
  <si>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</si>
  <si>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</si>
  <si>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</si>
  <si>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</si>
  <si>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</si>
  <si>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</si>
  <si>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</si>
  <si>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</si>
  <si>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</si>
  <si>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</si>
  <si>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</si>
  <si>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</si>
  <si>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</si>
  <si>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</si>
  <si>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</si>
  <si>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</si>
  <si>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</si>
  <si>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</si>
  <si>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</si>
  <si>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</si>
  <si>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</si>
  <si>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</si>
  <si>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</si>
  <si>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</si>
  <si>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</si>
  <si>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</si>
  <si>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</si>
  <si>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</si>
  <si>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</si>
  <si>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</si>
  <si>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</si>
  <si>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</si>
  <si>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</si>
  <si>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</si>
  <si>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</si>
  <si>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</si>
  <si>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</si>
  <si>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</si>
  <si>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</si>
  <si>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</si>
  <si>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</si>
  <si>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</si>
  <si>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</si>
  <si>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</si>
  <si>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</si>
  <si>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</si>
  <si>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</si>
  <si>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</si>
  <si>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</si>
  <si>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</si>
  <si>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</si>
  <si>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</si>
  <si>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</si>
  <si>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</si>
  <si>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</si>
  <si>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</si>
  <si>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</si>
  <si>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</si>
  <si>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</si>
  <si>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</si>
  <si>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</si>
  <si>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</si>
  <si>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</si>
  <si>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</si>
  <si>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</si>
  <si>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</si>
  <si>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</si>
  <si>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</si>
  <si>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</si>
  <si>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</si>
  <si>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</si>
  <si>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</si>
  <si>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</si>
  <si>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</si>
  <si>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</si>
  <si>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</si>
  <si>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</si>
  <si>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</si>
  <si>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</si>
  <si>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</si>
  <si>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</si>
  <si>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</si>
  <si>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</si>
  <si>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</si>
  <si>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</si>
  <si>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</si>
  <si>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</si>
  <si>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</si>
  <si>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</si>
  <si>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</si>
  <si>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</si>
  <si>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</si>
  <si>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</si>
  <si>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</si>
  <si>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</si>
  <si>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</si>
  <si>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</si>
  <si>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</si>
  <si>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</si>
  <si>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</si>
  <si>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</si>
  <si>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</si>
  <si>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</si>
  <si>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</si>
  <si>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</si>
  <si>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</si>
  <si>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</si>
  <si>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</si>
  <si>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</si>
  <si>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</si>
  <si>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</si>
  <si>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</si>
  <si>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</si>
  <si>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</si>
  <si>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</si>
  <si>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</si>
  <si>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</si>
  <si>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</si>
  <si>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</si>
  <si>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</si>
  <si>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</si>
  <si>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</si>
  <si>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</si>
  <si>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</si>
  <si>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</si>
  <si>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</si>
  <si>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</si>
  <si>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</si>
  <si>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</si>
  <si>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</si>
  <si>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</si>
  <si>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</si>
  <si>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</si>
  <si>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</si>
  <si>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</si>
  <si>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</si>
  <si>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</si>
  <si>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</si>
  <si>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</si>
  <si>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</si>
  <si>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</si>
  <si>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</si>
  <si>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</si>
  <si>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</si>
  <si>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</si>
  <si>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</si>
  <si>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</si>
  <si>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</si>
  <si>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</si>
  <si>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</si>
  <si>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</si>
  <si>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</si>
  <si>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</si>
  <si>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</si>
  <si>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</si>
  <si>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</si>
  <si>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</si>
  <si>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</si>
  <si>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</si>
  <si>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</si>
  <si>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</si>
  <si>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</si>
  <si>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</si>
  <si>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</si>
  <si>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</si>
  <si>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</si>
  <si>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</si>
  <si>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</si>
  <si>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</si>
  <si>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</si>
  <si>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</si>
  <si>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</si>
  <si>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</si>
  <si>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</si>
  <si>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</si>
  <si>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</si>
  <si>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</si>
  <si>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</si>
  <si>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</si>
  <si>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</si>
  <si>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</si>
  <si>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</si>
  <si>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</si>
  <si>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</si>
  <si>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</si>
  <si>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</si>
  <si>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</si>
  <si>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</si>
  <si>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</si>
  <si>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</si>
  <si>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</si>
  <si>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</si>
  <si>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</si>
  <si>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</si>
  <si>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</si>
  <si>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</si>
  <si>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</si>
  <si>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</si>
  <si>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</si>
  <si>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</si>
  <si>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</si>
  <si>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</si>
  <si>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</si>
  <si>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</si>
  <si>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</si>
  <si>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</si>
  <si>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</si>
  <si>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</si>
  <si>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</si>
  <si>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</si>
  <si>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</si>
  <si>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</si>
  <si>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</si>
  <si>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</si>
  <si>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</si>
  <si>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</si>
  <si>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</si>
  <si>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</si>
  <si>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</si>
  <si>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</si>
  <si>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</si>
  <si>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</si>
  <si>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</si>
  <si>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</si>
  <si>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</si>
  <si>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</si>
  <si>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</si>
  <si>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</si>
  <si>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</si>
  <si>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</si>
  <si>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</si>
  <si>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</si>
  <si>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</si>
  <si>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</si>
  <si>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</si>
  <si>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</si>
  <si>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</si>
  <si>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</si>
  <si>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</si>
  <si>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</si>
  <si>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</si>
  <si>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</si>
  <si>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</si>
  <si>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</si>
  <si>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</si>
  <si>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</si>
  <si>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</si>
  <si>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</si>
  <si>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</si>
  <si>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</si>
  <si>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</si>
  <si>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</si>
  <si>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</si>
  <si>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</si>
  <si>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</si>
  <si>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</si>
  <si>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</si>
  <si>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</si>
  <si>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</si>
  <si>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</si>
  <si>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</si>
  <si>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</si>
  <si>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</si>
  <si>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</si>
  <si>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</si>
  <si>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</si>
  <si>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</si>
  <si>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</si>
  <si>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</si>
  <si>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</si>
  <si>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</si>
  <si>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</si>
  <si>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</si>
  <si>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</si>
  <si>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</si>
  <si>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</si>
  <si>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</si>
  <si>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</si>
  <si>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</si>
  <si>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</si>
  <si>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</si>
  <si>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</si>
  <si>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</si>
  <si>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</si>
  <si>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</si>
  <si>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</si>
  <si>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</si>
  <si>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</si>
  <si>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</si>
  <si>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</si>
  <si>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</si>
  <si>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</si>
  <si>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</si>
  <si>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</si>
  <si>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</si>
  <si>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</si>
  <si>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</si>
  <si>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</si>
  <si>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</si>
  <si>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</si>
  <si>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</si>
  <si>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</si>
  <si>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</si>
  <si>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</si>
  <si>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</si>
  <si>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</si>
  <si>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</si>
  <si>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</si>
  <si>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</si>
  <si>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</si>
  <si>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</si>
  <si>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</si>
  <si>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</si>
  <si>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</si>
  <si>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</si>
  <si>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</si>
  <si>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</si>
  <si>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</si>
  <si>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</si>
  <si>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</si>
  <si>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</si>
  <si>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</si>
  <si>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</si>
  <si>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</si>
  <si>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</si>
  <si>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</si>
  <si>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</si>
  <si>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</si>
  <si>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</si>
  <si>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</si>
  <si>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</si>
  <si>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</si>
  <si>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</si>
  <si>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</si>
  <si>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</si>
  <si>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</si>
  <si>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</si>
  <si>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</si>
  <si>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</si>
  <si>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</si>
  <si>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</si>
  <si>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</si>
  <si>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</si>
  <si>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</si>
  <si>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</si>
  <si>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</si>
  <si>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</si>
  <si>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</si>
  <si>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</si>
  <si>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</si>
  <si>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</si>
  <si>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</si>
  <si>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</si>
  <si>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</si>
  <si>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</si>
  <si>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</si>
  <si>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</si>
  <si>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</si>
  <si>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</si>
  <si>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</si>
  <si>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</si>
  <si>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</si>
  <si>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</si>
  <si>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</si>
  <si>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</si>
  <si>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</si>
  <si>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</si>
  <si>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</si>
  <si>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</si>
  <si>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</si>
  <si>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</si>
  <si>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</si>
  <si>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</si>
  <si>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</si>
  <si>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</si>
  <si>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</si>
  <si>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</si>
  <si>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</si>
  <si>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</si>
  <si>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</si>
  <si>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</si>
  <si>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</si>
  <si>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</si>
  <si>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</si>
  <si>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</si>
  <si>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</si>
  <si>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</si>
  <si>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</si>
  <si>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</si>
  <si>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</si>
  <si>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</si>
  <si>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</si>
  <si>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</si>
  <si>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</si>
  <si>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</si>
  <si>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</si>
  <si>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</si>
  <si>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</si>
  <si>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</si>
  <si>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</si>
  <si>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</si>
  <si>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</si>
  <si>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</si>
  <si>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</si>
  <si>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</si>
  <si>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</si>
  <si>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</si>
  <si>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</si>
  <si>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</si>
  <si>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</si>
  <si>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</si>
  <si>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</si>
  <si>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</si>
  <si>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</si>
  <si>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</si>
  <si>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</si>
  <si>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</si>
  <si>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</si>
  <si>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</si>
  <si>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</si>
  <si>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</si>
  <si>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</si>
  <si>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</si>
  <si>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</si>
  <si>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</si>
  <si>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</si>
  <si>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</si>
  <si>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</si>
  <si>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</si>
  <si>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</si>
  <si>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</si>
  <si>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</si>
  <si>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</si>
  <si>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</si>
  <si>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</si>
  <si>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</si>
  <si>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</si>
  <si>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</si>
  <si>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</si>
  <si>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</si>
  <si>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</si>
  <si>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</si>
  <si>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</si>
  <si>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</si>
  <si>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</si>
  <si>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</si>
  <si>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</si>
  <si>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</si>
  <si>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</si>
  <si>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</si>
  <si>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</si>
  <si>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</si>
  <si>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</si>
  <si>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</si>
  <si>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</si>
  <si>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</si>
  <si>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</si>
  <si>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</si>
  <si>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</si>
  <si>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</si>
  <si>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</si>
  <si>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</si>
  <si>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</si>
  <si>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</si>
  <si>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</si>
  <si>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</si>
  <si>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</si>
  <si>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</si>
  <si>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</si>
  <si>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</si>
  <si>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</si>
  <si>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</si>
  <si>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</si>
  <si>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</si>
  <si>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</si>
  <si>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</si>
  <si>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</si>
  <si>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</si>
  <si>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</si>
  <si>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</si>
  <si>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</si>
  <si>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</si>
  <si>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</si>
  <si>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</si>
  <si>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</si>
  <si>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</si>
  <si>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</si>
  <si>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</si>
  <si>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</si>
  <si>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</si>
  <si>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</si>
  <si>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</si>
  <si>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</si>
  <si>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</si>
  <si>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</si>
  <si>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</si>
  <si>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</si>
  <si>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</si>
  <si>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</si>
  <si>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</si>
  <si>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</si>
  <si>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</si>
  <si>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</si>
  <si>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</si>
  <si>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</si>
  <si>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</si>
  <si>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</si>
  <si>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</si>
  <si>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</si>
  <si>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</si>
  <si>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</si>
  <si>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</si>
  <si>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</si>
  <si>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</si>
  <si>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</si>
  <si>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</si>
  <si>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</si>
  <si>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</si>
  <si>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</si>
  <si>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</si>
  <si>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</si>
  <si>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</si>
  <si>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</si>
  <si>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</si>
  <si>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</si>
  <si>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</si>
  <si>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</si>
  <si>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</si>
  <si>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</si>
  <si>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</si>
  <si>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</si>
  <si>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</si>
  <si>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</si>
  <si>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</si>
  <si>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</si>
  <si>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</si>
  <si>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</si>
  <si>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</si>
  <si>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</si>
  <si>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</si>
  <si>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</si>
  <si>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</si>
  <si>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</si>
  <si>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</si>
  <si>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</si>
  <si>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</si>
  <si>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</si>
  <si>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</si>
  <si>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</si>
  <si>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</si>
  <si>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</si>
  <si>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</si>
  <si>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</si>
  <si>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</si>
  <si>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</si>
  <si>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</si>
  <si>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</si>
  <si>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</si>
  <si>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</si>
  <si>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</si>
  <si>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</si>
  <si>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</si>
  <si>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</si>
  <si>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</si>
  <si>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</si>
  <si>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</si>
  <si>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</si>
  <si>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</si>
  <si>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</si>
  <si>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</si>
  <si>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</si>
  <si>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</si>
  <si>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</si>
  <si>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</si>
  <si>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</si>
  <si>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</si>
  <si>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</si>
  <si>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</si>
  <si>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</si>
  <si>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</si>
  <si>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</si>
  <si>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</si>
  <si>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</si>
  <si>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</si>
  <si>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</si>
  <si>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</si>
  <si>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</si>
  <si>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</si>
  <si>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</si>
  <si>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</si>
  <si>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</si>
  <si>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</si>
  <si>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</si>
  <si>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</si>
  <si>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</si>
  <si>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</si>
  <si>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</si>
  <si>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</si>
  <si>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</si>
  <si>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</si>
  <si>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</si>
  <si>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</si>
  <si>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</si>
  <si>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</si>
  <si>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</si>
  <si>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</si>
  <si>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</si>
  <si>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</si>
  <si>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</si>
  <si>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</si>
  <si>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</si>
  <si>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</si>
  <si>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</si>
  <si>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</si>
  <si>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</si>
  <si>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</si>
  <si>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</si>
  <si>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</si>
  <si>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</si>
  <si>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</si>
  <si>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</si>
  <si>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</si>
  <si>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</si>
  <si>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</si>
  <si>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</si>
  <si>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</si>
  <si>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</si>
  <si>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</si>
  <si>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</si>
  <si>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</si>
  <si>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</si>
  <si>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</si>
  <si>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</si>
  <si>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</si>
  <si>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</si>
  <si>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</si>
  <si>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</si>
  <si>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</si>
  <si>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</si>
  <si>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</si>
  <si>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</si>
  <si>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</si>
  <si>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</si>
  <si>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</si>
  <si>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</si>
  <si>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</si>
  <si>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</si>
  <si>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</si>
  <si>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</si>
  <si>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</si>
  <si>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</si>
  <si>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</si>
  <si>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</si>
  <si>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</si>
  <si>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</si>
  <si>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</si>
  <si>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</si>
  <si>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</si>
  <si>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</si>
  <si>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</si>
  <si>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</si>
  <si>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</si>
  <si>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</si>
  <si>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</si>
  <si>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</si>
  <si>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</si>
  <si>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</si>
  <si>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</si>
  <si>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</si>
  <si>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</si>
  <si>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</si>
  <si>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</si>
  <si>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</si>
  <si>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</si>
  <si>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</si>
  <si>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</si>
  <si>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</si>
  <si>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</si>
  <si>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</si>
  <si>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</si>
  <si>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</si>
  <si>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</si>
  <si>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</si>
  <si>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</si>
  <si>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</si>
  <si>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</si>
  <si>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</si>
  <si>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</si>
  <si>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</si>
  <si>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</si>
  <si>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</si>
  <si>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</si>
  <si>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</si>
  <si>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</si>
  <si>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</si>
  <si>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</si>
  <si>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</si>
  <si>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</si>
  <si>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</si>
  <si>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</si>
  <si>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</si>
  <si>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</si>
  <si>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</si>
  <si>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</si>
  <si>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</si>
  <si>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</si>
  <si>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</si>
  <si>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</si>
  <si>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</si>
  <si>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</si>
  <si>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</si>
  <si>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</si>
  <si>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</si>
  <si>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</si>
  <si>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</si>
  <si>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</si>
  <si>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</si>
  <si>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</si>
  <si>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</si>
  <si>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</si>
  <si>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</si>
  <si>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</si>
  <si>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</si>
  <si>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</si>
  <si>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</si>
  <si>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</si>
  <si>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</si>
  <si>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</si>
  <si>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</si>
  <si>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</si>
  <si>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</si>
  <si>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</si>
  <si>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</si>
  <si>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</si>
  <si>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</si>
  <si>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</si>
  <si>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</si>
  <si>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</si>
  <si>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</si>
  <si>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</si>
  <si>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</si>
  <si>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</si>
  <si>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</si>
  <si>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</si>
  <si>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</si>
  <si>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</si>
  <si>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</si>
  <si>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</si>
  <si>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</si>
  <si>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</si>
  <si>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</si>
  <si>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</si>
  <si>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</si>
  <si>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</si>
  <si>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</si>
  <si>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</si>
  <si>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</si>
  <si>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</si>
  <si>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</si>
  <si>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</si>
  <si>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</si>
  <si>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</si>
  <si>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</si>
  <si>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</si>
  <si>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</si>
  <si>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</si>
  <si>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</si>
  <si>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</si>
  <si>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</si>
  <si>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</si>
  <si>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</si>
  <si>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</si>
  <si>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</si>
  <si>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</si>
  <si>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</si>
  <si>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</si>
  <si>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</si>
  <si>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</si>
  <si>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</si>
  <si>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</si>
  <si>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</si>
  <si>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</si>
  <si>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</si>
  <si>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</si>
  <si>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</si>
  <si>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</si>
  <si>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</si>
  <si>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</si>
  <si>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</si>
  <si>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</si>
  <si>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</si>
  <si>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</si>
  <si>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</si>
  <si>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</si>
  <si>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</si>
  <si>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</si>
  <si>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</si>
  <si>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</si>
  <si>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</si>
  <si>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</si>
  <si>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</si>
  <si>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</si>
  <si>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</si>
  <si>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</si>
  <si>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</si>
  <si>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</si>
  <si>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</si>
  <si>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</si>
  <si>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</si>
  <si>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</si>
  <si>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</si>
  <si>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</si>
  <si>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</si>
  <si>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</si>
  <si>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</si>
  <si>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</si>
  <si>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</si>
  <si>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</si>
  <si>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</si>
  <si>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</si>
  <si>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</si>
  <si>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</si>
  <si>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</si>
  <si>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</si>
  <si>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</si>
  <si>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</si>
  <si>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</si>
  <si>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</si>
  <si>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</si>
  <si>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</si>
  <si>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</si>
  <si>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</si>
  <si>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</si>
  <si>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</si>
  <si>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</si>
  <si>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</si>
  <si>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</si>
  <si>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</si>
  <si>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</si>
  <si>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</si>
  <si>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</si>
  <si>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</si>
  <si>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</si>
  <si>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</si>
  <si>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</si>
  <si>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</si>
  <si>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</si>
  <si>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</si>
  <si>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</si>
  <si>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</si>
  <si>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</si>
  <si>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</si>
  <si>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</si>
  <si>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</si>
  <si>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</si>
  <si>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</si>
  <si>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</si>
  <si>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</si>
  <si>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</si>
  <si>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</si>
  <si>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</si>
  <si>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</si>
  <si>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</si>
  <si>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</si>
  <si>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</si>
  <si>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</si>
  <si>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</si>
  <si>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</si>
  <si>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</si>
  <si>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</si>
  <si>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</si>
  <si>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</si>
  <si>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</si>
  <si>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</si>
  <si>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</si>
  <si>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</si>
  <si>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</si>
  <si>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</si>
  <si>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</si>
  <si>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</si>
  <si>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</si>
  <si>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</si>
  <si>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</si>
  <si>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</si>
  <si>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</si>
  <si>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</si>
  <si>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</si>
  <si>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</si>
  <si>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</si>
  <si>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</si>
  <si>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</si>
  <si>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</si>
  <si>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</si>
  <si>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</si>
  <si>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</si>
  <si>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</si>
  <si>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</si>
  <si>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</si>
  <si>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</si>
  <si>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</si>
  <si>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</si>
  <si>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</si>
  <si>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</si>
  <si>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</si>
  <si>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</si>
  <si>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</si>
  <si>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</si>
  <si>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</si>
  <si>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</si>
  <si>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</si>
  <si>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</si>
  <si>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</si>
  <si>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</si>
  <si>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</si>
  <si>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</si>
  <si>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</si>
  <si>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</si>
  <si>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</si>
  <si>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</si>
  <si>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</si>
  <si>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</si>
  <si>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</si>
  <si>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</si>
  <si>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</si>
  <si>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</si>
  <si>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</si>
  <si>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</si>
  <si>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</si>
  <si>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</si>
  <si>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</si>
  <si>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</si>
  <si>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</si>
  <si>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</si>
  <si>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</si>
  <si>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</si>
  <si>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</si>
  <si>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</si>
  <si>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</si>
  <si>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</si>
  <si>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</si>
  <si>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</si>
  <si>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</si>
  <si>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</si>
  <si>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</si>
  <si>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</si>
  <si>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</si>
  <si>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</si>
  <si>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</si>
  <si>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</si>
  <si>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</si>
  <si>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</si>
  <si>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</si>
  <si>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</si>
  <si>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</si>
  <si>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</si>
  <si>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</si>
  <si>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</si>
  <si>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</si>
  <si>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</si>
  <si>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</si>
  <si>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</si>
  <si>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</si>
  <si>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</si>
  <si>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</si>
  <si>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</si>
  <si>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</si>
  <si>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</si>
  <si>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</si>
  <si>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</si>
  <si>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</si>
  <si>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</si>
  <si>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</si>
  <si>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</si>
  <si>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</si>
  <si>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</si>
  <si>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</si>
  <si>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</si>
  <si>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</si>
  <si>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</si>
  <si>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</si>
  <si>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</si>
  <si>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</si>
  <si>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</si>
  <si>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</si>
  <si>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</si>
  <si>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</si>
  <si>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</si>
  <si>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</si>
  <si>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</si>
  <si>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</si>
  <si>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</si>
  <si>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</si>
  <si>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</si>
  <si>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</si>
  <si>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</si>
  <si>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</si>
  <si>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</si>
  <si>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</si>
  <si>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</si>
  <si>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</si>
  <si>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</si>
  <si>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</si>
  <si>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</si>
  <si>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</si>
  <si>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</si>
  <si>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</si>
  <si>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</si>
  <si>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</si>
  <si>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</si>
  <si>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</si>
  <si>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</si>
  <si>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</si>
  <si>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</si>
  <si>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</si>
  <si>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</si>
  <si>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</si>
  <si>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</si>
  <si>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</si>
  <si>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</si>
  <si>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</si>
  <si>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</si>
  <si>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</si>
  <si>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</si>
  <si>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</si>
  <si>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</si>
  <si>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</si>
  <si>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</si>
  <si>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</si>
  <si>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</si>
  <si>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</si>
  <si>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</si>
  <si>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</si>
  <si>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</si>
  <si>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</si>
  <si>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</si>
  <si>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</si>
  <si>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</si>
  <si>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</si>
  <si>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</si>
  <si>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</si>
  <si>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</si>
  <si>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</si>
  <si>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</si>
  <si>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</si>
  <si>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</si>
  <si>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</si>
  <si>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</si>
  <si>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</si>
  <si>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</si>
  <si>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</si>
  <si>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</si>
  <si>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</si>
  <si>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</si>
  <si>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</si>
  <si>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</si>
  <si>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</si>
  <si>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</si>
  <si>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</si>
  <si>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</si>
  <si>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</si>
  <si>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</si>
  <si>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</si>
  <si>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</si>
  <si>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</si>
  <si>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</si>
  <si>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</si>
  <si>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</si>
  <si>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</si>
  <si>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</si>
  <si>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</si>
  <si>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</si>
  <si>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</si>
  <si>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</si>
  <si>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</si>
  <si>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</si>
  <si>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</si>
  <si>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</si>
  <si>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</si>
  <si>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</si>
  <si>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</si>
  <si>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</si>
  <si>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</si>
  <si>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</si>
  <si>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</si>
  <si>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</si>
  <si>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</si>
  <si>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</si>
  <si>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</si>
  <si>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</si>
  <si>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</si>
  <si>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</si>
  <si>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</si>
  <si>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</si>
  <si>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</si>
  <si>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</si>
  <si>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</si>
  <si>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</si>
  <si>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</si>
  <si>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</si>
  <si>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</si>
  <si>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</si>
  <si>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</si>
  <si>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</si>
  <si>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</si>
  <si>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</si>
  <si>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</si>
  <si>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</si>
  <si>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</si>
  <si>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</si>
  <si>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</si>
  <si>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</si>
  <si>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</si>
  <si>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</si>
  <si>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</si>
  <si>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</si>
  <si>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</si>
  <si>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</si>
  <si>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</si>
  <si>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</si>
  <si>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</si>
  <si>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</si>
  <si>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</si>
  <si>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</si>
  <si>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</si>
  <si>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</si>
  <si>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</si>
  <si>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</si>
  <si>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</si>
  <si>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</si>
  <si>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</si>
  <si>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</si>
  <si>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</si>
  <si>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</si>
  <si>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</si>
  <si>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</si>
  <si>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</si>
  <si>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</si>
  <si>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</si>
  <si>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</si>
  <si>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</si>
  <si>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</si>
  <si>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</si>
  <si>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</si>
  <si>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</si>
  <si>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</si>
  <si>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</si>
  <si>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</si>
  <si>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</si>
  <si>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</si>
  <si>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</si>
  <si>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</si>
  <si>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</si>
  <si>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</si>
  <si>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</si>
  <si>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</si>
  <si>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</si>
  <si>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</si>
  <si>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</si>
  <si>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</si>
  <si>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</si>
  <si>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</si>
  <si>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</si>
  <si>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</si>
  <si>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</si>
  <si>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</si>
  <si>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</si>
  <si>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</si>
  <si>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</si>
  <si>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</si>
  <si>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</si>
  <si>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</si>
  <si>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</si>
  <si>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</si>
  <si>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</si>
  <si>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</si>
  <si>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</si>
  <si>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</si>
  <si>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</si>
  <si>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</si>
  <si>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</si>
  <si>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</si>
  <si>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</si>
  <si>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</si>
  <si>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</si>
  <si>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</si>
  <si>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</si>
  <si>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</si>
  <si>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</si>
  <si>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</si>
  <si>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</si>
  <si>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</si>
  <si>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</si>
  <si>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</si>
  <si>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</si>
  <si>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</si>
  <si>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</si>
  <si>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</si>
  <si>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</si>
  <si>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</si>
  <si>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</si>
  <si>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</si>
  <si>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</si>
  <si>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</si>
  <si>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</si>
  <si>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</si>
  <si>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</si>
  <si>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</si>
  <si>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</si>
  <si>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</si>
  <si>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</si>
  <si>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</si>
  <si>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</si>
  <si>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</si>
  <si>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</si>
  <si>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</si>
  <si>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</si>
  <si>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</si>
  <si>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</si>
  <si>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</si>
  <si>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</si>
  <si>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</si>
  <si>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</si>
  <si>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</si>
  <si>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</si>
  <si>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</si>
  <si>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</si>
  <si>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</si>
  <si>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</si>
  <si>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</si>
  <si>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</si>
  <si>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</si>
  <si>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</si>
  <si>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</si>
  <si>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</si>
  <si>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</si>
  <si>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</si>
  <si>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</si>
  <si>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</si>
  <si>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</si>
  <si>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</si>
  <si>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</si>
  <si>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</si>
  <si>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</si>
  <si>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</si>
  <si>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</si>
  <si>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</si>
  <si>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</si>
  <si>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</si>
  <si>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</si>
  <si>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</si>
  <si>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</si>
  <si>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</si>
  <si>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</si>
  <si>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</si>
  <si>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</si>
  <si>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</si>
  <si>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</si>
  <si>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</si>
  <si>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</si>
  <si>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</si>
  <si>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</si>
  <si>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</si>
  <si>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</si>
  <si>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</si>
  <si>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</si>
  <si>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</si>
  <si>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</si>
  <si>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</si>
  <si>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</si>
  <si>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</si>
  <si>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</si>
  <si>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</si>
  <si>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</si>
  <si>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</si>
  <si>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</si>
  <si>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</si>
  <si>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</si>
  <si>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</si>
  <si>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</si>
  <si>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</si>
  <si>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</si>
  <si>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</si>
  <si>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</si>
  <si>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</si>
  <si>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</si>
  <si>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</si>
  <si>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</si>
  <si>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</si>
  <si>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</si>
  <si>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</si>
  <si>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</si>
  <si>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</si>
  <si>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</si>
  <si>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</si>
  <si>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</si>
  <si>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</si>
  <si>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</si>
  <si>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</si>
  <si>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</si>
  <si>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</si>
  <si>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</si>
  <si>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</si>
  <si>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</si>
  <si>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</si>
  <si>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</si>
  <si>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</si>
  <si>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</si>
  <si>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</si>
  <si>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</si>
  <si>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</si>
  <si>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</si>
  <si>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</si>
  <si>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</si>
  <si>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</si>
  <si>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</si>
  <si>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</si>
  <si>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</si>
  <si>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</si>
  <si>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</si>
  <si>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</si>
  <si>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</si>
  <si>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</si>
  <si>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</si>
  <si>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</si>
  <si>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</si>
  <si>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</si>
  <si>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</si>
  <si>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</si>
  <si>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</si>
  <si>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</si>
  <si>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</si>
  <si>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</si>
  <si>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</si>
  <si>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</si>
  <si>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</si>
  <si>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</si>
  <si>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</si>
  <si>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</si>
  <si>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</si>
  <si>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</si>
  <si>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</si>
  <si>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</si>
  <si>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</si>
  <si>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</si>
  <si>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</si>
  <si>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</si>
  <si>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</si>
  <si>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</si>
  <si>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</si>
  <si>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</si>
  <si>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</si>
  <si>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</si>
  <si>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</si>
  <si>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</si>
  <si>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</si>
  <si>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</si>
  <si>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</si>
  <si>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</si>
  <si>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</si>
  <si>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</si>
  <si>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</si>
  <si>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</si>
  <si>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</si>
  <si>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</si>
  <si>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</si>
  <si>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</si>
  <si>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</si>
  <si>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</si>
  <si>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</si>
  <si>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</si>
  <si>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</si>
  <si>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</si>
  <si>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</si>
  <si>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</si>
  <si>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</si>
  <si>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</si>
  <si>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</si>
  <si>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</si>
  <si>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</si>
  <si>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</si>
  <si>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</si>
  <si>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</si>
  <si>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</si>
  <si>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</si>
  <si>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</si>
  <si>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</si>
  <si>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</si>
  <si>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</si>
  <si>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</si>
  <si>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</si>
  <si>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</si>
  <si>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</si>
  <si>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</si>
  <si>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</si>
  <si>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</si>
  <si>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</si>
  <si>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</si>
  <si>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</si>
  <si>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</si>
  <si>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</si>
  <si>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</si>
  <si>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</si>
  <si>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</si>
  <si>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</si>
  <si>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</si>
  <si>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</si>
  <si>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</si>
  <si>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</si>
  <si>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</si>
  <si>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</si>
  <si>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</si>
  <si>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</si>
  <si>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</si>
  <si>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</si>
  <si>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</si>
  <si>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</si>
  <si>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</si>
  <si>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</si>
  <si>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</si>
  <si>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</si>
  <si>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</si>
  <si>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</si>
  <si>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</si>
  <si>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</si>
  <si>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</si>
  <si>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</si>
  <si>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</si>
  <si>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</si>
  <si>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</si>
  <si>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</si>
  <si>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</si>
  <si>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</si>
  <si>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</si>
  <si>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</si>
  <si>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</si>
  <si>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</si>
  <si>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</si>
  <si>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</si>
  <si>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</si>
  <si>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</si>
  <si>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</si>
  <si>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</si>
  <si>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</si>
  <si>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</si>
  <si>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</si>
  <si>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</si>
  <si>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</si>
  <si>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</si>
  <si>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</si>
  <si>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</si>
  <si>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</si>
  <si>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</si>
  <si>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</si>
  <si>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</si>
  <si>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</si>
  <si>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</si>
  <si>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</si>
  <si>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</si>
  <si>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</si>
  <si>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</si>
  <si>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</si>
  <si>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</si>
  <si>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</si>
  <si>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</si>
  <si>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</si>
  <si>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</si>
  <si>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</si>
  <si>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</si>
  <si>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</si>
  <si>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</si>
  <si>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</si>
  <si>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</si>
  <si>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</si>
  <si>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</si>
  <si>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</si>
  <si>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</si>
  <si>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</si>
  <si>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</si>
  <si>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</si>
  <si>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</si>
  <si>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</si>
  <si>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</si>
  <si>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</si>
  <si>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</si>
  <si>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</si>
  <si>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</si>
  <si>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</si>
  <si>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</si>
  <si>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</si>
  <si>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</si>
  <si>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</si>
  <si>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</si>
  <si>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</si>
  <si>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</si>
  <si>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</si>
  <si>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</si>
  <si>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</si>
  <si>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</si>
  <si>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</si>
  <si>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</si>
  <si>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</si>
  <si>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</si>
  <si>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</si>
  <si>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</si>
  <si>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</si>
  <si>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</si>
  <si>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</si>
  <si>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</si>
  <si>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</si>
  <si>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</si>
  <si>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</si>
  <si>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</si>
  <si>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</si>
  <si>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</si>
  <si>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</si>
  <si>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</si>
  <si>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</si>
  <si>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</si>
  <si>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</si>
  <si>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</si>
  <si>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</si>
  <si>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</si>
  <si>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</si>
  <si>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</si>
  <si>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</si>
  <si>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</si>
  <si>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</si>
  <si>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</si>
  <si>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</si>
  <si>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</si>
  <si>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</si>
  <si>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</si>
  <si>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</si>
  <si>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</si>
  <si>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</si>
  <si>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</si>
  <si>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</si>
  <si>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</si>
  <si>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</si>
  <si>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</si>
  <si>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</si>
  <si>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</si>
  <si>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</si>
  <si>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</si>
  <si>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</si>
  <si>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</si>
  <si>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</si>
  <si>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</si>
  <si>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</si>
  <si>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</si>
  <si>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</si>
  <si>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</si>
  <si>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</si>
  <si>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</si>
  <si>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</si>
  <si>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</si>
  <si>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</si>
  <si>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</si>
  <si>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</si>
  <si>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</si>
  <si>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</si>
  <si>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</si>
  <si>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</si>
  <si>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</si>
  <si>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</si>
  <si>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</si>
  <si>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</si>
  <si>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</si>
  <si>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</si>
  <si>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</si>
  <si>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</si>
  <si>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</si>
  <si>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</si>
  <si>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</si>
  <si>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</si>
  <si>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</si>
  <si>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</si>
  <si>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</si>
  <si>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</si>
  <si>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</si>
  <si>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</si>
  <si>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</si>
  <si>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</si>
  <si>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</si>
  <si>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</si>
  <si>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</si>
  <si>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</si>
  <si>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</si>
  <si>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</si>
  <si>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</si>
  <si>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</si>
  <si>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</si>
  <si>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</si>
  <si>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</si>
  <si>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</si>
  <si>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</si>
  <si>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</si>
  <si>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</si>
  <si>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</si>
  <si>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</si>
  <si>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</si>
  <si>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</si>
  <si>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</si>
  <si>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</si>
  <si>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</si>
  <si>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</si>
  <si>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</si>
  <si>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</si>
  <si>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</si>
  <si>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</si>
  <si>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</si>
  <si>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</si>
  <si>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</si>
  <si>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</si>
  <si>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</si>
  <si>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</si>
  <si>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</si>
  <si>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</si>
  <si>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</si>
  <si>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</si>
  <si>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</si>
  <si>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</si>
  <si>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</si>
  <si>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</si>
  <si>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</si>
  <si>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</si>
  <si>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</si>
  <si>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</si>
  <si>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</si>
  <si>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</si>
  <si>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</si>
  <si>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</si>
  <si>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</si>
  <si>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</si>
  <si>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</si>
  <si>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</si>
  <si>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</si>
  <si>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</si>
  <si>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</si>
  <si>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</si>
  <si>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</si>
  <si>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</si>
  <si>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</si>
  <si>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</si>
  <si>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</si>
  <si>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</si>
  <si>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</si>
  <si>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</si>
  <si>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</si>
  <si>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</si>
  <si>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</si>
  <si>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</si>
  <si>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</si>
  <si>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</si>
  <si>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</si>
  <si>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</si>
  <si>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</si>
  <si>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</si>
  <si>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</si>
  <si>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</si>
  <si>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</si>
  <si>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</si>
  <si>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</si>
  <si>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</si>
  <si>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</si>
  <si>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</si>
  <si>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</si>
  <si>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</si>
  <si>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</si>
  <si>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</si>
  <si>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</si>
  <si>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</si>
  <si>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</si>
  <si>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</si>
  <si>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</si>
  <si>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</si>
  <si>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</si>
  <si>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</si>
  <si>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</si>
  <si>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</si>
  <si>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</si>
  <si>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</si>
  <si>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</si>
  <si>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</si>
  <si>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</si>
  <si>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</si>
  <si>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</si>
  <si>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</si>
  <si>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</si>
  <si>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</si>
  <si>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</si>
  <si>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</si>
  <si>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</si>
  <si>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</si>
  <si>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</si>
  <si>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</si>
  <si>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</si>
  <si>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</si>
  <si>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</si>
  <si>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</si>
  <si>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</si>
  <si>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</si>
  <si>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</si>
  <si>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</si>
  <si>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</si>
  <si>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</si>
  <si>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</si>
  <si>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</si>
  <si>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</si>
  <si>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</si>
  <si>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</si>
  <si>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</si>
  <si>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</si>
  <si>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</si>
  <si>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</si>
  <si>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</si>
  <si>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</si>
  <si>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</si>
  <si>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</si>
  <si>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</si>
  <si>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</si>
  <si>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</si>
  <si>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</si>
  <si>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</si>
  <si>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</si>
  <si>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</si>
  <si>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</si>
  <si>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</si>
  <si>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</si>
  <si>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</si>
  <si>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</si>
  <si>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</si>
  <si>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</si>
  <si>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</si>
  <si>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</si>
  <si>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</si>
  <si>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</si>
  <si>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</si>
  <si>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</si>
  <si>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</si>
  <si>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</si>
  <si>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</si>
  <si>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</si>
  <si>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</si>
  <si>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</si>
  <si>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</si>
  <si>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</si>
  <si>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</si>
  <si>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</si>
  <si>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</si>
  <si>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</si>
  <si>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</si>
  <si>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</si>
  <si>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</si>
  <si>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</si>
  <si>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</si>
  <si>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</si>
  <si>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</si>
  <si>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</si>
  <si>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</si>
  <si>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</si>
  <si>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</si>
  <si>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</si>
  <si>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</si>
  <si>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</si>
  <si>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</si>
  <si>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</si>
  <si>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</si>
  <si>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</si>
  <si>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</si>
  <si>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</si>
  <si>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</si>
  <si>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</si>
  <si>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</si>
  <si>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</si>
  <si>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</si>
  <si>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</si>
  <si>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</si>
  <si>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</si>
  <si>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</si>
  <si>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</si>
  <si>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</si>
  <si>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</si>
  <si>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</si>
  <si>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</si>
  <si>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</si>
  <si>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</si>
  <si>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</si>
  <si>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</si>
  <si>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</si>
  <si>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</si>
  <si>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</si>
  <si>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</si>
  <si>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</si>
  <si>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</si>
  <si>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</si>
  <si>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</si>
  <si>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</si>
  <si>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</si>
  <si>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</si>
  <si>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</si>
  <si>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</si>
  <si>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</si>
  <si>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</si>
  <si>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</si>
  <si>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</si>
  <si>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</si>
  <si>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</si>
  <si>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</si>
  <si>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</si>
  <si>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</si>
  <si>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</si>
  <si>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</si>
  <si>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</si>
  <si>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</si>
  <si>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</si>
  <si>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</si>
  <si>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</si>
  <si>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</si>
  <si>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</si>
  <si>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</si>
  <si>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</si>
  <si>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</si>
  <si>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</si>
  <si>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</si>
  <si>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</si>
  <si>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</si>
  <si>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</si>
  <si>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</si>
  <si>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</si>
  <si>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</si>
  <si>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</si>
  <si>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</si>
  <si>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</si>
  <si>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</si>
  <si>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</si>
  <si>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</si>
  <si>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</si>
  <si>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</si>
  <si>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</si>
  <si>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</si>
  <si>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</si>
  <si>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</si>
  <si>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</si>
  <si>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</si>
  <si>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</si>
  <si>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</si>
  <si>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</si>
  <si>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</si>
  <si>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</si>
  <si>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</si>
  <si>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</si>
  <si>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</si>
  <si>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</si>
  <si>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</si>
  <si>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</si>
  <si>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</si>
  <si>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</si>
  <si>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</si>
  <si>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</si>
  <si>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</si>
  <si>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</si>
  <si>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</si>
  <si>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</si>
  <si>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</si>
  <si>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</si>
  <si>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</si>
  <si>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</si>
  <si>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</si>
  <si>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</si>
  <si>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</si>
  <si>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</si>
  <si>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</si>
  <si>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</si>
  <si>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</si>
  <si>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</si>
  <si>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</si>
  <si>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</si>
  <si>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</si>
  <si>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</si>
  <si>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</si>
  <si>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</si>
  <si>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</si>
  <si>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</si>
  <si>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</si>
  <si>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</si>
  <si>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</si>
  <si>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</si>
  <si>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</si>
  <si>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</si>
  <si>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</si>
  <si>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</si>
  <si>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</si>
  <si>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</si>
  <si>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</si>
  <si>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</si>
  <si>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</si>
  <si>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</si>
  <si>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</si>
  <si>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</si>
  <si>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</si>
  <si>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</si>
  <si>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</si>
  <si>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</si>
  <si>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</si>
  <si>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</si>
  <si>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</si>
  <si>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</si>
  <si>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</si>
  <si>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</si>
  <si>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</si>
  <si>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</si>
  <si>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</si>
  <si>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</si>
  <si>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</si>
  <si>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</si>
  <si>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</si>
  <si>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</si>
  <si>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</si>
  <si>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</si>
  <si>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</si>
  <si>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</si>
  <si>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</si>
  <si>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</si>
  <si>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</si>
  <si>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</si>
  <si>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</si>
  <si>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</si>
  <si>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</si>
  <si>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</si>
  <si>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</si>
  <si>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</si>
  <si>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</si>
  <si>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</si>
  <si>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</si>
  <si>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</si>
  <si>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</si>
  <si>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</si>
  <si>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</si>
  <si>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</si>
  <si>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</si>
  <si>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</si>
  <si>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</si>
  <si>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</si>
  <si>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</si>
  <si>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</si>
  <si>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</si>
  <si>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</si>
  <si>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</si>
  <si>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</si>
  <si>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</si>
  <si>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</si>
  <si>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</si>
  <si>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</si>
  <si>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</si>
  <si>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</si>
  <si>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</si>
  <si>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</si>
  <si>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</si>
  <si>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</si>
  <si>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</si>
  <si>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</si>
  <si>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</si>
  <si>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</si>
  <si>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</si>
  <si>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</si>
  <si>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</si>
  <si>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</si>
  <si>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</si>
  <si>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</si>
  <si>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</si>
  <si>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</si>
  <si>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</si>
  <si>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</si>
  <si>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</si>
  <si>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</si>
  <si>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</si>
  <si>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</si>
  <si>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</si>
  <si>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</si>
  <si>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</si>
  <si>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</si>
  <si>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</si>
  <si>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</si>
  <si>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</si>
  <si>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</si>
  <si>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</si>
  <si>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</si>
  <si>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</si>
  <si>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</si>
  <si>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</si>
  <si>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</si>
  <si>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</si>
  <si>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</si>
  <si>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</si>
  <si>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</si>
  <si>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</si>
  <si>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</si>
  <si>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</si>
  <si>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</si>
  <si>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</si>
  <si>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</si>
  <si>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</si>
  <si>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</si>
  <si>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</si>
  <si>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</si>
  <si>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</si>
  <si>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</si>
  <si>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</si>
  <si>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</si>
  <si>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</si>
  <si>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</si>
  <si>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</si>
  <si>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</si>
  <si>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</si>
  <si>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</si>
  <si>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</si>
  <si>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</si>
  <si>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</si>
  <si>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</si>
  <si>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</si>
  <si>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</si>
  <si>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</si>
  <si>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</si>
  <si>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</si>
  <si>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</si>
  <si>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</si>
  <si>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</si>
  <si>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</si>
  <si>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</si>
  <si>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</si>
  <si>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</si>
  <si>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</si>
  <si>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</si>
  <si>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</si>
  <si>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</si>
  <si>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</si>
  <si>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</si>
  <si>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</si>
  <si>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</si>
  <si>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</si>
  <si>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</si>
  <si>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</si>
  <si>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</si>
  <si>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</si>
  <si>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</si>
  <si>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</si>
  <si>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</si>
  <si>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</si>
  <si>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</si>
  <si>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</si>
  <si>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</si>
  <si>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</si>
  <si>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</si>
  <si>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</si>
  <si>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</si>
  <si>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</si>
  <si>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</si>
  <si>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</si>
  <si>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</si>
  <si>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</si>
  <si>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</si>
  <si>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</si>
  <si>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</si>
  <si>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</si>
  <si>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</si>
  <si>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</si>
  <si>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</si>
  <si>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</si>
  <si>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</si>
  <si>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</si>
  <si>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</si>
  <si>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</si>
  <si>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</si>
  <si>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</si>
  <si>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</si>
  <si>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</si>
  <si>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</si>
  <si>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</si>
  <si>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</si>
  <si>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</si>
  <si>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</si>
  <si>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</si>
  <si>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</si>
  <si>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</si>
  <si>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</si>
  <si>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</si>
  <si>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</si>
  <si>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</si>
  <si>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</si>
  <si>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</si>
  <si>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</si>
  <si>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</si>
  <si>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</si>
  <si>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</si>
  <si>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</si>
  <si>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</si>
  <si>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</si>
  <si>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</si>
  <si>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</si>
  <si>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</si>
  <si>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</si>
  <si>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</si>
  <si>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</si>
  <si>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</si>
  <si>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</si>
  <si>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</si>
  <si>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</si>
  <si>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</si>
  <si>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</si>
  <si>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</si>
  <si>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</si>
  <si>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</si>
  <si>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</si>
  <si>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</si>
  <si>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</si>
  <si>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</si>
  <si>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</si>
  <si>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</si>
  <si>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</si>
  <si>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</si>
  <si>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</si>
  <si>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</si>
  <si>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</si>
  <si>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</si>
  <si>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</si>
  <si>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</si>
  <si>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</si>
  <si>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</si>
  <si>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</si>
  <si>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</si>
  <si>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</si>
  <si>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</si>
  <si>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</si>
  <si>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</si>
  <si>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</si>
  <si>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</si>
  <si>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</si>
  <si>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</si>
  <si>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</si>
  <si>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</si>
  <si>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</si>
  <si>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</si>
  <si>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</si>
  <si>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</si>
  <si>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</si>
  <si>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</si>
  <si>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</si>
  <si>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</si>
  <si>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</si>
  <si>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</si>
  <si>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</si>
  <si>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</si>
  <si>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</si>
  <si>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</si>
  <si>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</si>
  <si>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</si>
  <si>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</si>
  <si>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</si>
  <si>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</si>
  <si>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</si>
  <si>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</si>
  <si>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</si>
  <si>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</si>
  <si>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</si>
  <si>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</si>
  <si>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</si>
  <si>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</si>
  <si>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</si>
  <si>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</si>
  <si>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</si>
  <si>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</si>
  <si>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</si>
  <si>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</si>
  <si>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</si>
  <si>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</si>
  <si>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</si>
  <si>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</si>
  <si>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</si>
  <si>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</si>
  <si>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</si>
  <si>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</si>
  <si>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</si>
  <si>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</si>
  <si>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</si>
  <si>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</si>
  <si>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</si>
  <si>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</si>
  <si>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</si>
  <si>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</si>
  <si>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</si>
  <si>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</si>
  <si>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</si>
  <si>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</si>
  <si>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</si>
  <si>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</si>
  <si>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</si>
  <si>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</si>
  <si>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</si>
  <si>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</si>
  <si>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</si>
  <si>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</si>
  <si>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</si>
  <si>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</si>
  <si>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</si>
  <si>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</si>
  <si>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</si>
  <si>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</si>
  <si>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</si>
  <si>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</si>
  <si>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</si>
  <si>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</si>
  <si>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</si>
  <si>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</si>
  <si>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</si>
  <si>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</si>
  <si>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</si>
  <si>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</si>
  <si>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</si>
  <si>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</si>
  <si>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</si>
  <si>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</si>
  <si>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</si>
  <si>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</si>
  <si>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</si>
  <si>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</si>
  <si>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</si>
  <si>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</si>
  <si>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</si>
  <si>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</si>
  <si>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</si>
  <si>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</si>
  <si>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</si>
  <si>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</si>
  <si>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</si>
  <si>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</si>
  <si>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</si>
  <si>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</si>
  <si>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</si>
  <si>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</si>
  <si>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</si>
  <si>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</si>
  <si>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</si>
  <si>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</si>
  <si>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</si>
  <si>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</si>
  <si>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</si>
  <si>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</si>
  <si>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</si>
  <si>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</si>
  <si>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</si>
  <si>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</si>
  <si>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</si>
  <si>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</si>
  <si>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</si>
  <si>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</si>
  <si>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</si>
  <si>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</si>
  <si>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</si>
  <si>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</si>
  <si>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</si>
  <si>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</si>
  <si>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</si>
  <si>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</si>
  <si>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</si>
  <si>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</si>
  <si>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</si>
  <si>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</si>
  <si>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</si>
  <si>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</si>
  <si>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</si>
  <si>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</si>
  <si>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</si>
  <si>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</si>
  <si>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</si>
  <si>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</si>
  <si>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</si>
  <si>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</si>
  <si>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</si>
  <si>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</si>
  <si>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</si>
  <si>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</si>
  <si>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</si>
  <si>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</si>
  <si>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</si>
  <si>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</si>
  <si>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</si>
  <si>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</si>
  <si>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</si>
  <si>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</si>
  <si>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</si>
  <si>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</si>
  <si>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</si>
  <si>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</si>
  <si>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</si>
  <si>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</si>
  <si>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</si>
  <si>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</si>
  <si>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</si>
  <si>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</si>
  <si>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</si>
  <si>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</si>
  <si>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</si>
  <si>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</si>
  <si>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</si>
  <si>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</si>
  <si>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</si>
  <si>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</si>
  <si>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</si>
  <si>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</si>
  <si>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</si>
  <si>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</si>
  <si>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</si>
  <si>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</si>
  <si>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</si>
  <si>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</si>
  <si>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</si>
  <si>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</si>
  <si>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</si>
  <si>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</si>
  <si>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</si>
  <si>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</si>
  <si>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</si>
  <si>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</si>
  <si>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</si>
  <si>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</si>
  <si>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</si>
  <si>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</si>
  <si>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</si>
  <si>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</si>
  <si>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</si>
  <si>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</si>
  <si>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</si>
  <si>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</si>
  <si>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</si>
  <si>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</si>
  <si>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</si>
  <si>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</si>
  <si>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</si>
  <si>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</si>
  <si>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</si>
  <si>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</si>
  <si>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</si>
  <si>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</si>
  <si>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</si>
  <si>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</si>
  <si>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</si>
  <si>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</si>
  <si>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</si>
  <si>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</si>
  <si>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</si>
  <si>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</si>
  <si>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</si>
  <si>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</si>
  <si>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</si>
  <si>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</si>
  <si>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</si>
  <si>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</si>
  <si>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</si>
  <si>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</si>
  <si>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</si>
  <si>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</si>
  <si>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</si>
  <si>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</si>
  <si>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</si>
  <si>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</si>
  <si>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</si>
  <si>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</si>
  <si>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</si>
  <si>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</si>
  <si>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</si>
  <si>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</si>
  <si>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</si>
  <si>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</si>
  <si>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</si>
  <si>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</si>
  <si>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</si>
  <si>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</si>
  <si>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</si>
  <si>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</si>
  <si>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</si>
  <si>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</si>
  <si>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</si>
  <si>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</si>
  <si>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</si>
  <si>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</si>
  <si>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</si>
  <si>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</si>
  <si>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</si>
  <si>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</si>
  <si>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</si>
  <si>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</si>
  <si>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</si>
  <si>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</si>
  <si>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</si>
  <si>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</si>
  <si>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</si>
  <si>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</si>
  <si>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</si>
  <si>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</si>
  <si>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</si>
  <si>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</si>
  <si>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</si>
  <si>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</si>
  <si>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</si>
  <si>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</si>
  <si>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</si>
  <si>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</si>
  <si>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</si>
  <si>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</si>
  <si>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</si>
  <si>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</si>
  <si>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</si>
  <si>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</si>
  <si>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</si>
  <si>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</si>
  <si>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</si>
  <si>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</si>
  <si>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</si>
  <si>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</si>
  <si>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</si>
  <si>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</si>
  <si>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</si>
  <si>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</si>
  <si>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</si>
  <si>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</si>
  <si>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</si>
  <si>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</si>
  <si>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</si>
  <si>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</si>
  <si>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</si>
  <si>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</si>
  <si>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</si>
  <si>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</si>
  <si>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</si>
  <si>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</si>
  <si>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</si>
  <si>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</si>
  <si>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</si>
  <si>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</si>
  <si>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</si>
  <si>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</si>
  <si>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</si>
  <si>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</si>
  <si>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</si>
  <si>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</si>
  <si>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</si>
  <si>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</si>
  <si>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</si>
  <si>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</si>
  <si>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</si>
  <si>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</si>
  <si>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</si>
  <si>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</si>
  <si>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</si>
  <si>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</si>
  <si>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</si>
  <si>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</si>
  <si>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</si>
  <si>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</si>
  <si>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</si>
  <si>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</si>
  <si>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</si>
  <si>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</si>
  <si>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</si>
  <si>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</si>
  <si>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</si>
  <si>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</si>
  <si>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</si>
  <si>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</si>
  <si>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</si>
  <si>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</si>
  <si>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</si>
  <si>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</si>
  <si>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</si>
  <si>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</si>
  <si>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</si>
  <si>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</si>
  <si>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</si>
  <si>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</si>
  <si>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</si>
  <si>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</si>
  <si>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</si>
  <si>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</si>
  <si>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</si>
  <si>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</si>
  <si>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</si>
  <si>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</si>
  <si>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</si>
  <si>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</si>
  <si>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</si>
  <si>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</si>
  <si>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</si>
  <si>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</si>
  <si>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</si>
  <si>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</si>
  <si>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</si>
  <si>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</si>
  <si>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</si>
  <si>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</si>
  <si>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</si>
  <si>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</si>
  <si>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</si>
  <si>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</si>
  <si>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</si>
  <si>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</si>
  <si>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</si>
  <si>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</si>
  <si>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</si>
  <si>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</si>
  <si>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</si>
  <si>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</si>
  <si>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</si>
  <si>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</si>
  <si>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</si>
  <si>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</si>
  <si>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</si>
  <si>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</si>
  <si>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</si>
  <si>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</si>
  <si>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</si>
  <si>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</si>
  <si>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</si>
  <si>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</si>
  <si>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</si>
  <si>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</si>
  <si>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</si>
  <si>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</si>
  <si>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</si>
  <si>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</si>
  <si>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</si>
  <si>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</si>
  <si>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</si>
  <si>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</si>
  <si>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</si>
  <si>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</si>
  <si>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</si>
  <si>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</si>
  <si>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</si>
  <si>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</si>
  <si>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</si>
  <si>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</si>
  <si>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</si>
  <si>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</si>
  <si>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</si>
  <si>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</si>
  <si>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</si>
  <si>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</si>
  <si>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</si>
  <si>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</si>
  <si>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</si>
  <si>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</si>
  <si>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</si>
  <si>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</si>
  <si>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</si>
  <si>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</si>
  <si>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</si>
  <si>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</si>
  <si>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</si>
  <si>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</si>
  <si>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</si>
  <si>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</si>
  <si>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</si>
  <si>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</si>
  <si>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</si>
  <si>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</si>
  <si>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</si>
  <si>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</si>
  <si>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</si>
  <si>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</si>
  <si>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</si>
  <si>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</si>
  <si>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</si>
  <si>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</si>
  <si>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</si>
  <si>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</si>
  <si>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</si>
  <si>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</si>
  <si>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</si>
  <si>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</si>
  <si>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</si>
  <si>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</si>
  <si>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</si>
  <si>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</si>
  <si>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</si>
  <si>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</si>
  <si>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</si>
  <si>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</si>
  <si>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</si>
  <si>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</si>
  <si>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</si>
  <si>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</si>
  <si>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</si>
  <si>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</si>
  <si>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</si>
  <si>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</si>
  <si>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</si>
  <si>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</si>
  <si>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</si>
  <si>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</si>
  <si>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</si>
  <si>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</si>
  <si>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</si>
  <si>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</si>
  <si>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</si>
  <si>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</si>
  <si>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</si>
  <si>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</si>
  <si>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</si>
  <si>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</si>
  <si>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</si>
  <si>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</si>
  <si>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</si>
  <si>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</si>
  <si>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</si>
  <si>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</si>
  <si>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</si>
  <si>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</si>
  <si>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</si>
  <si>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</si>
  <si>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</si>
  <si>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</si>
  <si>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</si>
  <si>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</si>
  <si>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</si>
  <si>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</si>
  <si>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</si>
  <si>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</si>
  <si>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</si>
  <si>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</si>
  <si>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</si>
  <si>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</si>
  <si>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</si>
  <si>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</si>
  <si>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</si>
  <si>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</si>
  <si>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</si>
  <si>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</si>
  <si>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</si>
  <si>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</si>
  <si>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</si>
  <si>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</si>
  <si>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</si>
  <si>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</si>
  <si>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</si>
  <si>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</si>
  <si>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</si>
  <si>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</si>
  <si>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</si>
  <si>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</si>
  <si>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</si>
  <si>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</si>
  <si>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</si>
  <si>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</si>
  <si>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</si>
  <si>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</si>
  <si>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</si>
  <si>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</si>
  <si>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</si>
  <si>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</si>
  <si>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</si>
  <si>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</si>
  <si>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</si>
  <si>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</si>
  <si>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</si>
  <si>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</si>
  <si>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</si>
  <si>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</si>
  <si>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</si>
  <si>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</si>
  <si>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</si>
  <si>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</si>
  <si>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</si>
  <si>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</si>
  <si>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</si>
  <si>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</si>
  <si>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</si>
  <si>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</si>
  <si>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</si>
  <si>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</si>
  <si>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</si>
  <si>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</si>
  <si>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</si>
  <si>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</si>
  <si>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</si>
  <si>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</si>
  <si>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</si>
  <si>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</si>
  <si>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</si>
  <si>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</si>
  <si>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</si>
  <si>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</si>
  <si>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</si>
  <si>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</si>
  <si>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</si>
  <si>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</si>
  <si>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</si>
  <si>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</si>
  <si>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</si>
  <si>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</si>
  <si>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</si>
  <si>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</si>
  <si>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</si>
  <si>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</si>
  <si>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</si>
  <si>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</si>
  <si>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</si>
  <si>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</si>
  <si>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</si>
  <si>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</si>
  <si>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</si>
  <si>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</si>
  <si>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</si>
  <si>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</si>
  <si>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</si>
  <si>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</si>
  <si>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</si>
  <si>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</si>
  <si>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</si>
  <si>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</si>
  <si>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</si>
  <si>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</si>
  <si>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</si>
  <si>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</si>
  <si>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</si>
  <si>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</si>
  <si>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</si>
  <si>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</si>
  <si>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</si>
  <si>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</si>
  <si>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</si>
  <si>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</si>
  <si>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</si>
  <si>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</si>
  <si>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</si>
  <si>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</si>
  <si>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</si>
  <si>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</si>
  <si>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</si>
  <si>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</si>
  <si>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</si>
  <si>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</si>
  <si>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</si>
  <si>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</si>
  <si>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</si>
  <si>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</si>
  <si>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</si>
  <si>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</si>
  <si>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</si>
  <si>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</si>
  <si>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</si>
  <si>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</si>
  <si>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</si>
  <si>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</si>
  <si>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</si>
  <si>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</si>
  <si>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</si>
  <si>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</si>
  <si>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</si>
  <si>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</si>
  <si>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</si>
  <si>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</si>
  <si>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</si>
  <si>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</si>
  <si>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</si>
  <si>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</si>
  <si>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</si>
  <si>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</si>
  <si>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</si>
  <si>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</si>
  <si>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</si>
  <si>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</si>
  <si>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</si>
  <si>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</si>
  <si>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</si>
  <si>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</si>
  <si>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</si>
  <si>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</si>
  <si>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</si>
  <si>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</si>
  <si>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</si>
  <si>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</si>
  <si>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</si>
  <si>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</si>
  <si>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</si>
  <si>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</si>
  <si>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</si>
  <si>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</si>
  <si>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</si>
  <si>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</si>
  <si>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</si>
  <si>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</si>
  <si>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</si>
  <si>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</si>
  <si>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</si>
  <si>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</si>
  <si>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</si>
  <si>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</si>
  <si>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</si>
  <si>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</si>
  <si>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</si>
  <si>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</si>
  <si>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</si>
  <si>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</si>
  <si>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</si>
  <si>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</si>
  <si>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</si>
  <si>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</si>
  <si>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</si>
  <si>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</si>
  <si>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</si>
  <si>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</si>
  <si>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</si>
  <si>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</si>
  <si>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</si>
  <si>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</si>
  <si>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</si>
  <si>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</si>
  <si>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</si>
  <si>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</si>
  <si>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</si>
  <si>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</si>
  <si>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</si>
  <si>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</si>
  <si>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</si>
  <si>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</si>
  <si>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</si>
  <si>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</si>
  <si>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</si>
  <si>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</si>
  <si>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</si>
  <si>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</si>
  <si>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</si>
  <si>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</si>
  <si>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</si>
  <si>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</si>
  <si>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</si>
  <si>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</si>
  <si>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</si>
  <si>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</si>
  <si>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</si>
  <si>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</si>
  <si>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</si>
  <si>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</si>
  <si>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</si>
  <si>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</si>
  <si>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</si>
  <si>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</si>
  <si>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</si>
  <si>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</si>
  <si>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</si>
  <si>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</si>
  <si>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</si>
  <si>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</si>
  <si>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</si>
  <si>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</si>
  <si>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</si>
  <si>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</si>
  <si>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</si>
  <si>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</si>
  <si>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</si>
  <si>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</si>
  <si>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</si>
  <si>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</si>
  <si>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</si>
  <si>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</si>
  <si>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</si>
  <si>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</si>
  <si>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</si>
  <si>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</si>
  <si>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</si>
  <si>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</si>
  <si>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</si>
  <si>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</si>
  <si>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</si>
  <si>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</si>
  <si>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</si>
  <si>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</si>
  <si>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</si>
  <si>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</si>
  <si>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</si>
  <si>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</si>
  <si>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</si>
  <si>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</si>
  <si>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</si>
  <si>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</si>
  <si>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</si>
  <si>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</si>
  <si>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</si>
  <si>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</si>
  <si>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</si>
  <si>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</si>
  <si>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</si>
  <si>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</si>
  <si>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</si>
  <si>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</si>
  <si>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</si>
  <si>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</si>
  <si>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</si>
  <si>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</si>
  <si>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</si>
  <si>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</si>
  <si>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</si>
  <si>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</si>
  <si>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</si>
  <si>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</si>
  <si>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</si>
  <si>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</si>
  <si>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</si>
  <si>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</si>
  <si>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</si>
  <si>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</si>
  <si>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</si>
  <si>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</si>
  <si>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</si>
  <si>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</si>
  <si>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</si>
  <si>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</si>
  <si>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</si>
  <si>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</si>
  <si>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</si>
  <si>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</si>
  <si>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</si>
  <si>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</si>
  <si>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</si>
  <si>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</si>
  <si>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</si>
  <si>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</si>
  <si>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</si>
  <si>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</si>
  <si>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</si>
  <si>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</si>
  <si>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</si>
  <si>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</si>
  <si>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</si>
  <si>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</si>
  <si>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</si>
  <si>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</si>
  <si>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</si>
  <si>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</si>
  <si>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</si>
  <si>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</si>
  <si>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</si>
  <si>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</si>
  <si>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</si>
  <si>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</si>
  <si>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</si>
  <si>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</si>
  <si>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</si>
  <si>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</si>
  <si>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</si>
  <si>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</si>
  <si>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</si>
  <si>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</si>
  <si>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</si>
  <si>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</si>
  <si>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</si>
  <si>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</si>
  <si>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</si>
  <si>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</si>
  <si>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</si>
  <si>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</si>
  <si>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</si>
  <si>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</si>
  <si>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</si>
  <si>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</si>
  <si>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</si>
  <si>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</si>
  <si>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</si>
  <si>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</si>
  <si>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</si>
  <si>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</si>
  <si>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</si>
  <si>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</si>
  <si>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</si>
  <si>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</si>
  <si>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</si>
  <si>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</si>
  <si>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</si>
  <si>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</si>
  <si>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</si>
  <si>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</si>
  <si>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</si>
  <si>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</si>
  <si>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</si>
  <si>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</si>
  <si>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</si>
  <si>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</si>
  <si>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</si>
  <si>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</si>
  <si>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</si>
  <si>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</si>
  <si>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</si>
  <si>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</si>
  <si>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</si>
  <si>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</si>
  <si>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</si>
  <si>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</si>
  <si>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</si>
  <si>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</si>
  <si>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</si>
  <si>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</si>
  <si>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</si>
  <si>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</si>
  <si>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</si>
  <si>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</si>
  <si>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</si>
  <si>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</si>
  <si>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</si>
  <si>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</si>
  <si>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</si>
  <si>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</si>
  <si>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</si>
  <si>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</si>
  <si>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</si>
  <si>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</si>
  <si>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</si>
  <si>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</si>
  <si>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</si>
  <si>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</si>
  <si>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</si>
  <si>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</si>
  <si>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</si>
  <si>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</si>
  <si>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</si>
  <si>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</si>
  <si>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</si>
  <si>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</si>
  <si>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</si>
  <si>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</si>
  <si>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</si>
  <si>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</si>
  <si>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</si>
  <si>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</si>
  <si>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</si>
  <si>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</si>
  <si>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</si>
  <si>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</si>
  <si>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</si>
  <si>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</si>
  <si>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</si>
  <si>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</si>
  <si>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</si>
  <si>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</si>
  <si>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</si>
  <si>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</si>
  <si>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</si>
  <si>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</si>
  <si>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</si>
  <si>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</si>
  <si>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</si>
  <si>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</si>
  <si>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</si>
  <si>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</si>
  <si>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</si>
  <si>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</si>
  <si>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</si>
  <si>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</si>
  <si>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</si>
  <si>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</si>
  <si>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</si>
  <si>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</si>
  <si>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</si>
  <si>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</si>
  <si>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</si>
  <si>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</si>
  <si>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</si>
  <si>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</si>
  <si>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</si>
  <si>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</si>
  <si>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</si>
  <si>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</si>
  <si>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</si>
  <si>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</si>
  <si>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</si>
  <si>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</si>
  <si>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</si>
  <si>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</si>
  <si>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</si>
  <si>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</si>
  <si>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</si>
  <si>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</si>
  <si>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</si>
  <si>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</si>
  <si>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</si>
  <si>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</si>
  <si>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</si>
  <si>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</si>
  <si>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</si>
  <si>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</si>
  <si>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</si>
  <si>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</si>
  <si>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</si>
  <si>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</si>
  <si>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</si>
  <si>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</si>
  <si>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</si>
  <si>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</si>
  <si>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</si>
  <si>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</si>
  <si>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</si>
  <si>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</si>
  <si>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</si>
  <si>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</si>
  <si>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</si>
  <si>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</si>
  <si>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</si>
  <si>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</si>
  <si>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</si>
  <si>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</si>
  <si>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</si>
  <si>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</si>
  <si>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</si>
  <si>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</si>
  <si>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</si>
  <si>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</si>
  <si>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</si>
  <si>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</si>
  <si>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</si>
  <si>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</si>
  <si>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</si>
  <si>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</si>
  <si>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</si>
  <si>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</si>
  <si>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</si>
  <si>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</si>
  <si>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</si>
  <si>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</si>
  <si>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</si>
  <si>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</si>
  <si>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</si>
  <si>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</si>
  <si>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</si>
  <si>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</si>
  <si>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</si>
  <si>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</si>
  <si>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</si>
  <si>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</si>
  <si>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</si>
  <si>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</si>
  <si>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</si>
  <si>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</si>
  <si>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</si>
  <si>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</si>
  <si>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</si>
  <si>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</si>
  <si>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</si>
  <si>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</si>
  <si>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</si>
  <si>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</si>
  <si>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</si>
  <si>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</si>
  <si>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</si>
  <si>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</si>
  <si>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</si>
  <si>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</si>
  <si>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</si>
  <si>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</si>
  <si>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</si>
  <si>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</si>
  <si>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</si>
  <si>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</si>
  <si>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</si>
  <si>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</si>
  <si>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</si>
  <si>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</si>
  <si>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</si>
  <si>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</si>
  <si>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</si>
  <si>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</si>
  <si>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</si>
  <si>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</si>
  <si>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</si>
  <si>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</si>
  <si>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</si>
  <si>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</si>
  <si>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</si>
  <si>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</si>
  <si>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</si>
  <si>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</si>
  <si>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</si>
  <si>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</si>
  <si>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</si>
  <si>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</si>
  <si>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</si>
  <si>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</si>
  <si>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</si>
  <si>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</si>
  <si>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</si>
  <si>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</si>
  <si>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</si>
  <si>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</si>
  <si>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</si>
  <si>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</si>
  <si>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</si>
  <si>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</si>
  <si>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</si>
  <si>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</si>
  <si>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</si>
  <si>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</si>
  <si>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</si>
  <si>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</si>
  <si>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</si>
  <si>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</si>
  <si>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</si>
  <si>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</si>
  <si>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</si>
  <si>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</si>
  <si>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</si>
  <si>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</si>
  <si>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</si>
  <si>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</si>
  <si>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</si>
  <si>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</si>
  <si>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</si>
  <si>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</si>
  <si>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</si>
  <si>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</si>
  <si>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</si>
  <si>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</si>
  <si>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</si>
  <si>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</si>
  <si>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</si>
  <si>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</si>
  <si>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</si>
  <si>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</si>
  <si>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</si>
  <si>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</si>
  <si>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</si>
  <si>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</si>
  <si>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</si>
  <si>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</si>
  <si>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</si>
  <si>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</si>
  <si>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</si>
  <si>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</si>
  <si>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</si>
  <si>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</si>
  <si>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</si>
  <si>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</si>
  <si>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</si>
  <si>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</si>
  <si>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</si>
  <si>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</si>
  <si>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</si>
  <si>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</si>
  <si>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</si>
  <si>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</si>
  <si>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</si>
  <si>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</si>
  <si>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</si>
  <si>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</si>
  <si>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</si>
  <si>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</si>
  <si>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</si>
  <si>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</si>
  <si>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</si>
  <si>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</si>
  <si>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</si>
  <si>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</si>
  <si>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</si>
  <si>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</si>
  <si>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</si>
  <si>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</si>
  <si>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</si>
  <si>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</si>
  <si>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</si>
  <si>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</si>
  <si>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</si>
  <si>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</si>
  <si>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</si>
  <si>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</si>
  <si>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</si>
  <si>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</si>
  <si>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</si>
  <si>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</si>
  <si>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</si>
  <si>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</si>
  <si>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</si>
  <si>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</si>
  <si>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</si>
  <si>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</si>
  <si>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</si>
  <si>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</si>
  <si>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</si>
  <si>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</si>
  <si>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</si>
  <si>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</si>
  <si>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</si>
  <si>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</si>
  <si>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</si>
  <si>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</si>
  <si>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</si>
  <si>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</si>
  <si>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</si>
  <si>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</si>
  <si>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</si>
  <si>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</si>
  <si>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</si>
  <si>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</si>
  <si>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</si>
  <si>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</si>
  <si>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</si>
  <si>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</si>
  <si>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</si>
  <si>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</si>
  <si>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</si>
  <si>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</si>
  <si>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</si>
  <si>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</si>
  <si>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</si>
  <si>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</si>
  <si>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</si>
  <si>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</si>
  <si>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</si>
  <si>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</si>
  <si>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</si>
  <si>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</si>
  <si>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</si>
  <si>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</si>
  <si>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</si>
  <si>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</si>
  <si>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</si>
  <si>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</si>
  <si>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</si>
  <si>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</si>
  <si>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</si>
  <si>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</si>
  <si>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</si>
  <si>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</si>
  <si>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</si>
  <si>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</si>
  <si>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</si>
  <si>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</si>
  <si>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</si>
  <si>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</si>
  <si>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</si>
  <si>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</si>
  <si>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</si>
  <si>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</si>
  <si>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</si>
  <si>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</si>
  <si>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</si>
  <si>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</si>
  <si>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</si>
  <si>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</si>
  <si>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</si>
  <si>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</si>
  <si>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</si>
  <si>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</si>
  <si>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</si>
  <si>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</si>
  <si>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</si>
  <si>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</si>
  <si>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</si>
  <si>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</si>
  <si>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</si>
  <si>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</si>
  <si>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</si>
  <si>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</si>
  <si>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</si>
  <si>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</si>
  <si>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</si>
  <si>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</si>
  <si>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</si>
  <si>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</si>
  <si>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</si>
  <si>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</si>
  <si>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</si>
  <si>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</si>
  <si>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</si>
  <si>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</si>
  <si>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</si>
  <si>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</si>
  <si>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</si>
  <si>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</si>
  <si>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</si>
  <si>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</si>
  <si>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</si>
  <si>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</si>
  <si>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</si>
  <si>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</si>
  <si>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</si>
  <si>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</si>
  <si>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</si>
  <si>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</si>
  <si>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</si>
  <si>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</si>
  <si>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</si>
  <si>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</si>
  <si>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</si>
  <si>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</si>
  <si>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</si>
  <si>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</si>
  <si>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</si>
  <si>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</si>
  <si>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</si>
  <si>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</si>
  <si>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</si>
  <si>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</si>
  <si>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</si>
  <si>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</si>
  <si>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</si>
  <si>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</si>
  <si>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</si>
  <si>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</si>
  <si>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</si>
  <si>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</si>
  <si>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</si>
  <si>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</si>
  <si>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</si>
  <si>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</si>
  <si>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</si>
  <si>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</si>
  <si>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</si>
  <si>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</si>
  <si>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</si>
  <si>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</si>
  <si>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</si>
  <si>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</si>
  <si>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</si>
  <si>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</si>
  <si>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</si>
  <si>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</si>
  <si>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</si>
  <si>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</si>
  <si>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</si>
  <si>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</si>
  <si>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</si>
  <si>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</si>
  <si>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</si>
  <si>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</si>
  <si>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</si>
  <si>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</si>
  <si>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</si>
  <si>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</si>
  <si>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</si>
  <si>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</si>
  <si>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</si>
  <si>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</si>
  <si>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</si>
  <si>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</si>
  <si>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</si>
  <si>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</si>
  <si>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</si>
  <si>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</si>
  <si>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</si>
  <si>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</si>
  <si>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</si>
  <si>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</si>
  <si>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</si>
  <si>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</si>
  <si>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</si>
  <si>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</si>
  <si>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</si>
  <si>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</si>
  <si>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</si>
  <si>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</si>
  <si>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</si>
  <si>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</si>
  <si>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</si>
  <si>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</si>
  <si>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</si>
  <si>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</si>
  <si>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</si>
  <si>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</si>
  <si>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</si>
  <si>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</si>
  <si>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</si>
  <si>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</si>
  <si>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</si>
  <si>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</si>
  <si>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</si>
  <si>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</si>
  <si>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</si>
  <si>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</si>
  <si>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</si>
  <si>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</si>
  <si>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</si>
  <si>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</si>
  <si>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</si>
  <si>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</si>
  <si>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</si>
  <si>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</si>
  <si>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</si>
  <si>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</si>
  <si>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</si>
  <si>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</si>
  <si>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</si>
  <si>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</si>
  <si>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</si>
  <si>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</si>
  <si>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</si>
  <si>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</si>
  <si>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</si>
  <si>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</si>
  <si>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</si>
  <si>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</si>
  <si>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</si>
  <si>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</si>
  <si>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</si>
  <si>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</si>
  <si>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</si>
  <si>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</si>
  <si>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</si>
  <si>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</si>
  <si>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</si>
  <si>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</si>
  <si>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</si>
  <si>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</si>
  <si>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</si>
  <si>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</si>
  <si>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</si>
  <si>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</si>
  <si>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</si>
  <si>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</si>
  <si>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</si>
  <si>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</si>
  <si>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</si>
  <si>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</si>
  <si>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</si>
  <si>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</si>
  <si>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</si>
  <si>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</si>
  <si>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</si>
  <si>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</si>
  <si>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</si>
  <si>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</si>
  <si>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</si>
  <si>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</si>
  <si>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</si>
  <si>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</si>
  <si>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</si>
  <si>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</si>
  <si>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</si>
  <si>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</si>
  <si>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</si>
  <si>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</si>
  <si>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</si>
  <si>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</si>
  <si>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</si>
  <si>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</si>
  <si>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</si>
  <si>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</si>
  <si>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</si>
  <si>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</si>
  <si>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</si>
  <si>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</si>
  <si>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</si>
  <si>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</si>
  <si>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</si>
  <si>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</si>
  <si>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</si>
  <si>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</si>
  <si>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</si>
  <si>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</si>
  <si>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</si>
  <si>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</si>
  <si>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</si>
  <si>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</si>
  <si>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</si>
  <si>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</si>
  <si>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</si>
  <si>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</si>
  <si>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</si>
  <si>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</si>
  <si>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</si>
  <si>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</si>
  <si>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</si>
  <si>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</si>
  <si>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</si>
  <si>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</si>
  <si>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</si>
  <si>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</si>
  <si>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</si>
  <si>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</si>
  <si>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</si>
  <si>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</si>
  <si>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</si>
  <si>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</si>
  <si>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</si>
  <si>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</si>
  <si>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</si>
  <si>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</si>
  <si>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</si>
  <si>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</si>
  <si>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</si>
  <si>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</si>
  <si>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</si>
  <si>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</si>
  <si>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</si>
  <si>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</si>
  <si>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</si>
  <si>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</si>
  <si>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</si>
  <si>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</si>
  <si>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</si>
  <si>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</si>
  <si>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</si>
  <si>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</si>
  <si>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</si>
  <si>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</si>
  <si>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</si>
  <si>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</si>
  <si>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</si>
  <si>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</si>
  <si>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</si>
  <si>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</si>
  <si>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</si>
  <si>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</si>
  <si>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</si>
  <si>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</si>
  <si>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</si>
  <si>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</si>
  <si>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</si>
  <si>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</si>
  <si>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</si>
  <si>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</si>
  <si>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</si>
  <si>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</si>
  <si>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</si>
  <si>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</si>
  <si>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</si>
  <si>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</si>
  <si>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</si>
  <si>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</si>
  <si>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</si>
  <si>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</si>
  <si>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</si>
  <si>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</si>
  <si>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</si>
  <si>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</si>
  <si>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</si>
  <si>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</si>
  <si>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</si>
  <si>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</si>
  <si>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</si>
  <si>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</si>
  <si>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</si>
  <si>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</si>
  <si>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</si>
  <si>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</si>
  <si>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</si>
  <si>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</si>
  <si>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</si>
  <si>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</si>
  <si>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</si>
  <si>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</si>
  <si>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</si>
  <si>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</si>
  <si>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</si>
  <si>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</si>
  <si>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</si>
  <si>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</si>
  <si>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</si>
  <si>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</si>
  <si>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</si>
  <si>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</si>
  <si>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</si>
  <si>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</si>
  <si>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</si>
  <si>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</si>
  <si>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</si>
  <si>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</si>
  <si>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</si>
  <si>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</si>
  <si>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</si>
  <si>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</si>
  <si>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</si>
  <si>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</si>
  <si>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</si>
  <si>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</si>
  <si>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</si>
  <si>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</si>
  <si>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</si>
  <si>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</si>
  <si>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</si>
  <si>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</si>
  <si>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</si>
  <si>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</si>
  <si>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</si>
  <si>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</si>
  <si>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</si>
  <si>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</si>
  <si>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</si>
  <si>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</si>
  <si>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</si>
  <si>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</si>
  <si>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</si>
  <si>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</si>
  <si>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</si>
  <si>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</si>
  <si>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</si>
  <si>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</si>
  <si>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</si>
  <si>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</si>
  <si>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</si>
  <si>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</si>
  <si>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</si>
  <si>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</si>
  <si>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</si>
  <si>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</si>
  <si>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</si>
  <si>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</si>
  <si>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</si>
  <si>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</si>
  <si>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</si>
  <si>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</si>
  <si>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</si>
  <si>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</si>
  <si>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</si>
  <si>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</si>
  <si>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</si>
  <si>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</si>
  <si>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</si>
  <si>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</si>
  <si>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</si>
  <si>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</si>
  <si>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</si>
  <si>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</si>
  <si>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</si>
  <si>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</si>
  <si>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</si>
  <si>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</si>
  <si>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</si>
  <si>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</si>
  <si>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</si>
  <si>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</si>
  <si>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</si>
  <si>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</si>
  <si>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</si>
  <si>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</si>
  <si>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</si>
  <si>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</si>
  <si>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</si>
  <si>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</si>
  <si>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</si>
  <si>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</si>
  <si>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</si>
  <si>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</si>
  <si>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</si>
  <si>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</si>
  <si>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</si>
  <si>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</si>
  <si>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</si>
  <si>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</si>
  <si>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</si>
  <si>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</si>
  <si>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</si>
  <si>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</si>
  <si>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</si>
  <si>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</si>
  <si>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</si>
  <si>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</si>
  <si>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</si>
  <si>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</si>
  <si>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</si>
  <si>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</si>
  <si>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</si>
  <si>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</si>
  <si>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</si>
  <si>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</si>
  <si>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</si>
  <si>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</si>
  <si>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</si>
  <si>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</si>
  <si>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</si>
  <si>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</si>
  <si>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</si>
  <si>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</si>
  <si>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</si>
  <si>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</si>
  <si>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</si>
  <si>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</si>
  <si>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</si>
  <si>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</si>
  <si>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</si>
  <si>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</si>
  <si>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</si>
  <si>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</si>
  <si>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</si>
  <si>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</si>
  <si>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</si>
  <si>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</si>
  <si>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</si>
  <si>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</si>
  <si>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</si>
  <si>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</si>
  <si>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</si>
  <si>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</si>
  <si>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</si>
  <si>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</si>
  <si>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</si>
  <si>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</si>
  <si>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</si>
  <si>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</si>
  <si>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</si>
  <si>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</si>
  <si>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</si>
  <si>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</si>
  <si>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</si>
  <si>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</si>
  <si>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</si>
  <si>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</si>
  <si>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</si>
  <si>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</si>
  <si>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</si>
  <si>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</si>
  <si>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</si>
  <si>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</si>
  <si>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</si>
  <si>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</si>
  <si>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</si>
  <si>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</si>
  <si>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</si>
  <si>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</si>
  <si>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</si>
  <si>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</si>
  <si>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</si>
  <si>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</si>
  <si>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</si>
  <si>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</si>
  <si>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</si>
  <si>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</si>
  <si>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</si>
  <si>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</si>
  <si>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</si>
  <si>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</si>
  <si>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</si>
  <si>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</si>
  <si>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</si>
  <si>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</si>
  <si>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</si>
  <si>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</si>
  <si>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</si>
  <si>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</si>
  <si>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</si>
  <si>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</si>
  <si>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</si>
  <si>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</si>
  <si>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</si>
  <si>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</si>
  <si>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</si>
  <si>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</si>
  <si>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</si>
  <si>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</si>
  <si>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</si>
  <si>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</si>
  <si>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</si>
  <si>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</si>
  <si>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</si>
  <si>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</si>
  <si>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</si>
  <si>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</si>
  <si>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</si>
  <si>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</si>
  <si>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</si>
  <si>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</si>
  <si>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</si>
  <si>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</si>
  <si>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</si>
  <si>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</si>
  <si>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</si>
  <si>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</si>
  <si>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</si>
  <si>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</si>
  <si>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</si>
  <si>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</si>
  <si>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</si>
  <si>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</si>
  <si>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</si>
  <si>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</si>
  <si>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</si>
  <si>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</si>
  <si>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</si>
  <si>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</si>
  <si>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</si>
  <si>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</si>
  <si>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</si>
  <si>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</si>
  <si>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</si>
  <si>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</si>
  <si>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</si>
  <si>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</si>
  <si>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</si>
  <si>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</si>
  <si>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</si>
  <si>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</si>
  <si>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</si>
  <si>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</si>
  <si>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</si>
  <si>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</si>
  <si>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</si>
  <si>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</si>
  <si>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</si>
  <si>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</si>
  <si>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</si>
  <si>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</si>
  <si>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</si>
  <si>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</si>
  <si>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</si>
  <si>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</si>
  <si>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</si>
  <si>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</si>
  <si>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</si>
  <si>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</si>
  <si>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</si>
  <si>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</si>
  <si>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</si>
  <si>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</si>
  <si>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</si>
  <si>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</si>
  <si>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</si>
  <si>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</si>
  <si>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</si>
  <si>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</si>
  <si>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</si>
  <si>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</si>
  <si>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</si>
  <si>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</si>
  <si>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</si>
  <si>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</si>
  <si>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</si>
  <si>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</si>
  <si>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</si>
  <si>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</si>
  <si>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</si>
  <si>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</si>
  <si>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</si>
  <si>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</si>
  <si>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</si>
  <si>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</si>
  <si>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</si>
  <si>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</si>
  <si>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</si>
  <si>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</si>
  <si>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</si>
  <si>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</si>
  <si>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</si>
  <si>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</si>
  <si>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</si>
  <si>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</si>
  <si>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</si>
  <si>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</si>
  <si>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</si>
  <si>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</si>
  <si>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</si>
  <si>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</si>
  <si>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</si>
  <si>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</si>
  <si>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</si>
  <si>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</si>
  <si>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</si>
  <si>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</si>
  <si>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</si>
  <si>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</si>
  <si>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</si>
  <si>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</si>
  <si>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</si>
  <si>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</si>
  <si>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</si>
  <si>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</si>
  <si>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</si>
  <si>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</si>
  <si>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</si>
  <si>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</si>
  <si>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</si>
  <si>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</si>
  <si>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</si>
  <si>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</si>
  <si>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</si>
  <si>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</si>
  <si>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</si>
  <si>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</si>
  <si>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</si>
  <si>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</si>
  <si>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</si>
  <si>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</si>
  <si>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</si>
  <si>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</si>
  <si>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</si>
  <si>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</si>
  <si>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</si>
  <si>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</si>
  <si>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</si>
  <si>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</si>
  <si>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</si>
  <si>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</si>
  <si>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</si>
  <si>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</si>
  <si>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</si>
  <si>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</si>
  <si>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</si>
  <si>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</si>
  <si>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</si>
  <si>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</si>
  <si>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</si>
  <si>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</si>
  <si>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</si>
  <si>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</si>
  <si>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</si>
  <si>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</si>
  <si>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</si>
  <si>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</si>
  <si>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</si>
  <si>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</si>
  <si>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</si>
  <si>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</si>
  <si>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</si>
  <si>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</si>
  <si>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</si>
  <si>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</si>
  <si>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</si>
  <si>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</si>
  <si>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</si>
  <si>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</si>
  <si>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</si>
  <si>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</si>
  <si>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</si>
  <si>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</si>
  <si>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</si>
  <si>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</si>
  <si>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</si>
  <si>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</si>
  <si>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</si>
  <si>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</si>
  <si>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</si>
  <si>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</si>
  <si>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</si>
  <si>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</si>
  <si>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</si>
  <si>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</si>
  <si>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</si>
  <si>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</si>
  <si>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</si>
  <si>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</si>
  <si>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</si>
  <si>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</si>
  <si>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</si>
  <si>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</si>
  <si>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</si>
  <si>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</si>
  <si>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</si>
  <si>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</si>
  <si>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</si>
  <si>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</si>
  <si>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</si>
  <si>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</si>
  <si>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</si>
  <si>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</si>
  <si>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</si>
  <si>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</si>
  <si>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</si>
  <si>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</si>
  <si>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</si>
  <si>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</si>
  <si>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</si>
  <si>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</si>
  <si>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</si>
  <si>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</si>
  <si>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</si>
  <si>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</si>
  <si>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</si>
  <si>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</si>
  <si>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</si>
  <si>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</si>
  <si>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</si>
  <si>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</si>
  <si>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</si>
  <si>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</si>
  <si>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</si>
  <si>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</si>
  <si>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</si>
  <si>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</si>
  <si>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</si>
  <si>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</si>
  <si>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</si>
  <si>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</si>
  <si>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</si>
  <si>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</si>
  <si>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</si>
  <si>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</si>
  <si>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</si>
  <si>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</si>
  <si>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</si>
  <si>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</si>
  <si>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</si>
  <si>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</si>
  <si>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</si>
  <si>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</si>
  <si>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</si>
  <si>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</si>
  <si>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</si>
  <si>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</si>
  <si>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</si>
  <si>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</si>
  <si>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</si>
  <si>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</si>
  <si>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</si>
  <si>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</si>
  <si>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</si>
  <si>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</si>
  <si>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</si>
  <si>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</si>
  <si>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</si>
  <si>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</si>
  <si>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</si>
  <si>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</si>
  <si>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</si>
  <si>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</si>
  <si>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</si>
  <si>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</si>
  <si>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</si>
  <si>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</si>
  <si>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</si>
  <si>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</si>
  <si>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</si>
  <si>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</si>
  <si>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</si>
  <si>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</si>
  <si>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</si>
  <si>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</si>
  <si>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</si>
  <si>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</si>
  <si>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</si>
  <si>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</si>
  <si>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</si>
  <si>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</si>
  <si>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</si>
  <si>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</si>
  <si>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</si>
  <si>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</si>
  <si>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</si>
  <si>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</si>
  <si>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</si>
  <si>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</si>
  <si>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</si>
  <si>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</si>
  <si>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</si>
  <si>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</si>
  <si>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</si>
  <si>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</si>
  <si>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</si>
  <si>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</si>
  <si>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</si>
  <si>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</si>
  <si>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</si>
  <si>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</si>
  <si>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</si>
  <si>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</si>
  <si>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</si>
  <si>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</si>
  <si>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</si>
  <si>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</si>
  <si>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</si>
  <si>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</si>
  <si>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</si>
  <si>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</si>
  <si>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</si>
  <si>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</si>
  <si>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</si>
  <si>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</si>
  <si>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</si>
  <si>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</si>
  <si>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</si>
  <si>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</si>
  <si>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</si>
  <si>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</si>
  <si>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</si>
  <si>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</si>
  <si>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</si>
  <si>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</si>
  <si>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</si>
  <si>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</si>
  <si>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</si>
  <si>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</si>
  <si>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</si>
  <si>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</si>
  <si>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</si>
  <si>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</si>
  <si>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</si>
  <si>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</si>
  <si>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</si>
  <si>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</si>
  <si>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</si>
  <si>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</si>
  <si>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</si>
  <si>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</si>
  <si>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</si>
  <si>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</si>
  <si>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</si>
  <si>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</si>
  <si>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</si>
  <si>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</si>
  <si>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</si>
  <si>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</si>
  <si>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</si>
  <si>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</si>
  <si>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</si>
  <si>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</si>
  <si>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</si>
  <si>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</si>
  <si>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</si>
  <si>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</si>
  <si>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</si>
  <si>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</si>
  <si>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</si>
  <si>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</si>
  <si>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</si>
  <si>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</si>
  <si>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</si>
  <si>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</si>
  <si>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</si>
  <si>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</si>
  <si>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</si>
  <si>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</si>
  <si>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</si>
  <si>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</si>
  <si>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</si>
  <si>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</si>
  <si>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</si>
  <si>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</si>
  <si>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</si>
  <si>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</si>
  <si>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</si>
  <si>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</si>
  <si>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</si>
  <si>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</si>
  <si>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</si>
  <si>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</si>
  <si>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</si>
  <si>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</si>
  <si>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</si>
  <si>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</si>
  <si>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</si>
  <si>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</si>
  <si>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</si>
  <si>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</si>
  <si>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</si>
  <si>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</si>
  <si>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</si>
  <si>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</si>
  <si>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</si>
  <si>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</si>
  <si>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</si>
  <si>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</si>
  <si>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</si>
  <si>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</si>
  <si>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</si>
  <si>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</si>
  <si>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</si>
  <si>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</si>
  <si>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</si>
  <si>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</si>
  <si>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</si>
  <si>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</si>
  <si>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</si>
  <si>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</si>
  <si>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</si>
  <si>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</si>
  <si>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</si>
  <si>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</si>
  <si>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</si>
  <si>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</si>
  <si>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</si>
  <si>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</si>
  <si>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</si>
  <si>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</si>
  <si>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</si>
  <si>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</si>
  <si>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</si>
  <si>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</si>
  <si>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</si>
  <si>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</si>
  <si>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</si>
  <si>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</si>
  <si>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</si>
  <si>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</si>
  <si>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</si>
  <si>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</si>
  <si>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</si>
  <si>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</si>
  <si>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</si>
  <si>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</si>
  <si>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</si>
  <si>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</si>
  <si>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</si>
  <si>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</si>
  <si>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</si>
  <si>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</si>
  <si>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</si>
  <si>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</si>
  <si>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</si>
  <si>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</si>
  <si>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</si>
  <si>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</si>
  <si>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</si>
  <si>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</si>
  <si>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</si>
  <si>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</si>
  <si>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</si>
  <si>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</si>
  <si>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</si>
  <si>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</si>
  <si>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</si>
  <si>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</si>
  <si>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</si>
  <si>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</si>
  <si>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</si>
  <si>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</si>
  <si>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</si>
  <si>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</si>
  <si>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</si>
  <si>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</si>
  <si>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</si>
  <si>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</si>
  <si>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</si>
  <si>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</si>
  <si>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</si>
  <si>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</si>
  <si>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</si>
  <si>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</si>
  <si>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</si>
  <si>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</si>
  <si>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</si>
  <si>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</si>
  <si>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</si>
  <si>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</si>
  <si>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</si>
  <si>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</si>
  <si>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</si>
  <si>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</si>
  <si>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</si>
  <si>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</si>
  <si>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</si>
  <si>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</si>
  <si>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</si>
  <si>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</si>
  <si>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</si>
  <si>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</si>
  <si>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</si>
  <si>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</si>
  <si>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</si>
  <si>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</si>
  <si>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</si>
  <si>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</si>
  <si>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</si>
  <si>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</si>
  <si>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</si>
  <si>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</si>
  <si>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</si>
  <si>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</si>
  <si>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</si>
  <si>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</si>
  <si>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</si>
  <si>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</si>
  <si>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</si>
  <si>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</si>
  <si>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</si>
  <si>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</si>
  <si>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</si>
  <si>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</si>
  <si>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</si>
  <si>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</si>
  <si>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</si>
  <si>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</si>
  <si>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</si>
  <si>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</si>
  <si>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</si>
  <si>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</si>
  <si>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</si>
  <si>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</si>
  <si>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</si>
  <si>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</si>
  <si>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</si>
  <si>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</si>
  <si>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</si>
  <si>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</si>
  <si>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</si>
  <si>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</si>
  <si>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</si>
  <si>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</si>
  <si>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</si>
  <si>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</si>
  <si>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</si>
  <si>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</si>
  <si>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</si>
  <si>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</si>
  <si>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</si>
  <si>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</si>
  <si>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</si>
  <si>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</si>
  <si>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</si>
  <si>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</si>
  <si>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</si>
  <si>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</si>
  <si>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</si>
  <si>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</si>
  <si>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</si>
  <si>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</si>
  <si>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</si>
  <si>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</si>
  <si>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</si>
  <si>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</si>
  <si>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</si>
  <si>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</si>
  <si>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</si>
  <si>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</si>
  <si>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</si>
  <si>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</si>
  <si>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</si>
  <si>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</si>
  <si>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</si>
  <si>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</si>
  <si>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</si>
  <si>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</si>
  <si>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</si>
  <si>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</si>
  <si>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</si>
  <si>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</si>
  <si>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</si>
  <si>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</si>
  <si>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</si>
  <si>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</si>
  <si>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</si>
  <si>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</si>
  <si>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</si>
  <si>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</si>
  <si>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</si>
  <si>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</si>
  <si>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</si>
  <si>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</si>
  <si>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</si>
  <si>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</si>
  <si>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</si>
  <si>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</si>
  <si>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</si>
  <si>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</si>
  <si>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</si>
  <si>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</si>
  <si>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</si>
  <si>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</si>
  <si>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</si>
  <si>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</si>
  <si>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</si>
  <si>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</si>
  <si>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</si>
  <si>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</si>
  <si>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</si>
  <si>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</si>
  <si>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</si>
  <si>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</si>
  <si>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</si>
  <si>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</si>
  <si>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</si>
  <si>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</si>
  <si>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</si>
  <si>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</si>
  <si>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</si>
  <si>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</si>
  <si>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</si>
  <si>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</si>
  <si>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</si>
  <si>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</si>
  <si>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</si>
  <si>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</si>
  <si>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</si>
  <si>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</si>
  <si>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</si>
  <si>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</si>
  <si>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</si>
  <si>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</si>
  <si>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</si>
  <si>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</si>
  <si>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</si>
  <si>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</si>
  <si>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</si>
  <si>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</si>
  <si>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</si>
  <si>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</si>
  <si>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</si>
  <si>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</si>
  <si>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</si>
  <si>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</si>
  <si>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</si>
  <si>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</si>
  <si>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</si>
  <si>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</si>
  <si>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</si>
  <si>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</si>
  <si>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</si>
  <si>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</si>
  <si>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</si>
  <si>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</si>
  <si>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</si>
  <si>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</si>
  <si>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</si>
  <si>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</si>
  <si>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</si>
  <si>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</si>
  <si>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</si>
  <si>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</si>
  <si>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</si>
  <si>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</si>
  <si>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</si>
  <si>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</si>
  <si>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</si>
  <si>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</si>
  <si>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</si>
  <si>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</si>
  <si>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</si>
  <si>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</si>
  <si>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</si>
  <si>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</si>
  <si>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</si>
  <si>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</si>
  <si>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</si>
  <si>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</si>
  <si>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</si>
  <si>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</si>
  <si>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</si>
  <si>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</si>
  <si>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</si>
  <si>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</si>
  <si>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</si>
  <si>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</si>
  <si>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</si>
  <si>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</si>
  <si>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</si>
  <si>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</si>
  <si>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</si>
  <si>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</si>
  <si>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</si>
  <si>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</si>
  <si>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</si>
  <si>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</si>
  <si>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</si>
  <si>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</si>
  <si>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</si>
  <si>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</si>
  <si>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</si>
  <si>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</si>
  <si>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</si>
  <si>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</si>
  <si>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</si>
  <si>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</si>
  <si>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</si>
  <si>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</si>
  <si>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</si>
  <si>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</si>
  <si>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</si>
  <si>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</si>
  <si>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</si>
  <si>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</si>
  <si>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</si>
  <si>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</si>
  <si>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</si>
  <si>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</si>
  <si>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</si>
  <si>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</si>
  <si>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</si>
  <si>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</si>
  <si>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</si>
  <si>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</si>
  <si>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</si>
  <si>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</si>
  <si>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</si>
  <si>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</si>
  <si>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</si>
  <si>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</si>
  <si>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</si>
  <si>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</si>
  <si>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</si>
  <si>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</si>
  <si>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</si>
  <si>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</si>
  <si>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</si>
  <si>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</si>
  <si>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</si>
  <si>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</si>
  <si>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</si>
  <si>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</si>
  <si>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</si>
  <si>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</si>
  <si>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</si>
  <si>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</si>
  <si>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</si>
  <si>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</si>
  <si>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</si>
  <si>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</si>
  <si>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</si>
  <si>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</si>
  <si>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</si>
  <si>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</si>
  <si>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</si>
  <si>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</si>
  <si>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</si>
  <si>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</si>
  <si>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</si>
  <si>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</si>
  <si>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</si>
  <si>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</si>
  <si>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</si>
  <si>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</si>
  <si>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</si>
  <si>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</si>
  <si>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</si>
  <si>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</si>
  <si>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</si>
  <si>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</si>
  <si>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</si>
  <si>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</si>
  <si>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</si>
  <si>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</si>
  <si>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</si>
  <si>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</si>
  <si>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</si>
  <si>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</si>
  <si>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</si>
  <si>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</si>
  <si>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</si>
  <si>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</si>
  <si>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</si>
  <si>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</si>
  <si>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</si>
  <si>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</si>
  <si>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</si>
  <si>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</si>
  <si>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</si>
  <si>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</si>
  <si>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</si>
  <si>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</si>
  <si>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</si>
  <si>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</si>
  <si>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</si>
  <si>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</si>
  <si>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</si>
  <si>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</si>
  <si>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</si>
  <si>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</si>
  <si>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</si>
  <si>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</si>
  <si>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</si>
  <si>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</si>
  <si>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</si>
  <si>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</si>
  <si>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</si>
  <si>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</si>
  <si>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</si>
  <si>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</si>
  <si>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</si>
  <si>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</si>
  <si>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</si>
  <si>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</si>
  <si>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</si>
  <si>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</si>
  <si>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</si>
  <si>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</si>
  <si>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</si>
  <si>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</si>
  <si>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</si>
  <si>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</si>
  <si>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</si>
  <si>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</si>
  <si>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</si>
  <si>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</si>
  <si>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</si>
  <si>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</si>
  <si>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</si>
  <si>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</si>
  <si>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</si>
  <si>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</si>
  <si>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</si>
  <si>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</si>
  <si>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</si>
  <si>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</si>
  <si>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</si>
  <si>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</si>
  <si>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</si>
  <si>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</si>
  <si>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</si>
  <si>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</si>
  <si>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</si>
  <si>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</si>
  <si>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</si>
  <si>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</si>
  <si>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</si>
  <si>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</si>
  <si>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</si>
  <si>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</si>
  <si>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</si>
  <si>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</si>
  <si>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</si>
  <si>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</si>
  <si>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</si>
  <si>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</si>
  <si>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</si>
  <si>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</si>
  <si>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</si>
  <si>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</si>
  <si>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</si>
  <si>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</si>
  <si>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</si>
  <si>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</si>
  <si>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</si>
  <si>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</si>
  <si>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</si>
  <si>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</si>
  <si>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</si>
  <si>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</si>
  <si>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</si>
  <si>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</si>
  <si>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</si>
  <si>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</si>
  <si>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</si>
  <si>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</si>
  <si>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</si>
  <si>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</si>
  <si>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</si>
  <si>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</si>
  <si>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</si>
  <si>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</si>
  <si>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</si>
  <si>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</si>
  <si>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</si>
  <si>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</si>
  <si>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</si>
  <si>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</si>
  <si>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</si>
  <si>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</si>
  <si>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</si>
  <si>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</si>
  <si>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</si>
  <si>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</si>
  <si>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</si>
  <si>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</si>
  <si>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</si>
  <si>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</si>
  <si>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</si>
  <si>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</si>
  <si>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</si>
  <si>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</si>
  <si>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</si>
  <si>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</si>
  <si>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</si>
  <si>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</si>
  <si>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</si>
  <si>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</si>
  <si>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</si>
  <si>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</si>
  <si>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</si>
  <si>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</si>
  <si>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</si>
  <si>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</si>
  <si>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</si>
  <si>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</si>
  <si>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</si>
  <si>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</si>
  <si>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</si>
  <si>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</si>
  <si>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</si>
  <si>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</si>
  <si>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</si>
  <si>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</si>
  <si>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</si>
  <si>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</si>
  <si>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</si>
  <si>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</si>
  <si>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</si>
  <si>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</si>
  <si>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</si>
  <si>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</si>
  <si>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</si>
  <si>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</si>
  <si>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</si>
  <si>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</si>
  <si>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</si>
  <si>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</si>
  <si>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</si>
  <si>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</si>
  <si>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</si>
  <si>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</si>
  <si>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</si>
  <si>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</si>
  <si>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</si>
  <si>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</si>
  <si>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</si>
  <si>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</si>
  <si>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</si>
  <si>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</si>
  <si>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</si>
  <si>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</si>
  <si>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</si>
  <si>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</si>
  <si>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</si>
  <si>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</si>
  <si>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</si>
  <si>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</si>
  <si>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</si>
  <si>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</si>
  <si>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</si>
  <si>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</si>
  <si>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</si>
  <si>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</si>
  <si>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</si>
  <si>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</si>
  <si>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</si>
  <si>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</si>
  <si>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</si>
  <si>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</si>
  <si>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</si>
  <si>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</si>
  <si>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</si>
  <si>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</si>
  <si>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</si>
  <si>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</si>
  <si>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</si>
  <si>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</si>
  <si>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</si>
  <si>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</si>
  <si>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</si>
  <si>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</si>
  <si>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</si>
  <si>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</si>
  <si>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</si>
  <si>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</si>
  <si>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</si>
  <si>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</si>
  <si>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</si>
  <si>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</si>
  <si>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</si>
  <si>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</si>
  <si>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</si>
  <si>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</si>
  <si>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</si>
  <si>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</si>
  <si>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</si>
  <si>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</si>
  <si>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</si>
  <si>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</si>
  <si>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</si>
  <si>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</si>
  <si>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</si>
  <si>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</si>
  <si>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</si>
  <si>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</si>
  <si>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</si>
  <si>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</si>
  <si>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</si>
  <si>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</si>
  <si>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</si>
  <si>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</si>
  <si>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</si>
  <si>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</si>
  <si>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</si>
  <si>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</si>
  <si>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</si>
  <si>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</si>
  <si>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</si>
  <si>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</si>
  <si>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</si>
  <si>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</si>
  <si>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</si>
  <si>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</si>
  <si>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</si>
  <si>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</si>
  <si>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</si>
  <si>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</si>
  <si>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</si>
  <si>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</si>
  <si>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</si>
  <si>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</si>
  <si>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</si>
  <si>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</si>
  <si>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</si>
  <si>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</si>
  <si>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</si>
  <si>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</si>
  <si>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</si>
  <si>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</si>
  <si>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</si>
  <si>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</si>
  <si>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</si>
  <si>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</si>
  <si>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</si>
  <si>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</si>
  <si>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</si>
  <si>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</si>
  <si>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</si>
  <si>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</si>
  <si>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</si>
  <si>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</si>
  <si>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</si>
  <si>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</si>
  <si>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</si>
  <si>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</si>
  <si>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</si>
  <si>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</si>
  <si>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</si>
  <si>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</si>
  <si>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</si>
  <si>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</si>
  <si>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</si>
  <si>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</si>
  <si>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</si>
  <si>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</si>
  <si>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</si>
  <si>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</si>
  <si>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</si>
  <si>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</si>
  <si>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</si>
  <si>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</si>
  <si>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</si>
  <si>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</si>
  <si>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</si>
  <si>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</si>
  <si>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</si>
  <si>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</si>
  <si>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</si>
  <si>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</si>
  <si>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</si>
  <si>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</si>
  <si>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</si>
  <si>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</si>
  <si>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</si>
  <si>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</si>
  <si>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</si>
  <si>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</si>
  <si>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</si>
  <si>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</si>
  <si>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</si>
  <si>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</si>
  <si>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</si>
  <si>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</si>
  <si>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</si>
  <si>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</si>
  <si>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</si>
  <si>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</si>
  <si>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</si>
  <si>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</si>
  <si>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</si>
  <si>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</si>
  <si>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</si>
  <si>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</si>
  <si>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</si>
  <si>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</si>
  <si>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</si>
  <si>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</si>
  <si>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</si>
  <si>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</si>
  <si>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</si>
  <si>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</si>
  <si>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</si>
  <si>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</si>
  <si>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</si>
  <si>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</si>
  <si>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</si>
  <si>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</si>
  <si>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</si>
  <si>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</si>
  <si>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</si>
  <si>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</si>
  <si>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</si>
  <si>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</si>
  <si>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</si>
  <si>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</si>
  <si>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</si>
  <si>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</si>
  <si>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</si>
  <si>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</si>
  <si>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</si>
  <si>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</si>
  <si>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</si>
  <si>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</si>
  <si>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</si>
  <si>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</si>
  <si>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</si>
  <si>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</si>
  <si>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</si>
  <si>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</si>
  <si>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</si>
  <si>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</si>
  <si>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</si>
  <si>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</si>
  <si>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</si>
  <si>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</si>
  <si>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</si>
  <si>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</si>
  <si>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</si>
  <si>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</si>
  <si>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</si>
  <si>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</si>
  <si>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</si>
  <si>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</si>
  <si>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</si>
  <si>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</si>
  <si>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</si>
  <si>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</si>
  <si>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</si>
  <si>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</si>
  <si>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</si>
  <si>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</si>
  <si>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</si>
  <si>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</si>
  <si>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</si>
  <si>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</si>
  <si>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</si>
  <si>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</si>
  <si>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</si>
  <si>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</si>
  <si>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</si>
  <si>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</si>
  <si>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</si>
  <si>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</si>
  <si>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</si>
  <si>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</si>
  <si>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</si>
  <si>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</si>
  <si>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</si>
  <si>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</si>
  <si>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</si>
  <si>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</si>
  <si>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</si>
  <si>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</si>
  <si>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</si>
  <si>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</si>
  <si>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</si>
  <si>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</si>
  <si>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</si>
  <si>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</si>
  <si>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</si>
  <si>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</si>
  <si>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</si>
  <si>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</si>
  <si>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</si>
  <si>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</si>
  <si>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</si>
  <si>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</si>
  <si>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</si>
  <si>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</si>
  <si>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</si>
  <si>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</si>
  <si>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</si>
  <si>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</si>
  <si>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</si>
  <si>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</si>
  <si>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</si>
  <si>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</si>
  <si>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</si>
  <si>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</si>
  <si>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</si>
  <si>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</si>
  <si>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</si>
  <si>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</si>
  <si>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</si>
  <si>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</si>
  <si>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</si>
  <si>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</si>
  <si>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</si>
  <si>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</si>
  <si>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</si>
  <si>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</si>
  <si>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</si>
  <si>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</si>
  <si>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</si>
  <si>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</si>
  <si>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</si>
  <si>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</si>
  <si>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</si>
  <si>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</si>
  <si>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</si>
  <si>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</si>
  <si>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</si>
  <si>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</si>
  <si>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</si>
  <si>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</si>
  <si>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</si>
  <si>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</si>
  <si>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</si>
  <si>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</si>
  <si>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</si>
  <si>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</si>
  <si>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</si>
  <si>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</si>
  <si>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</si>
  <si>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</si>
  <si>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</si>
  <si>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</si>
  <si>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</si>
  <si>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</si>
  <si>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</si>
  <si>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</si>
  <si>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</si>
  <si>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</si>
  <si>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</si>
  <si>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</si>
  <si>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</si>
  <si>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</si>
  <si>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</si>
  <si>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</si>
  <si>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</si>
  <si>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</si>
  <si>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</si>
  <si>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</si>
  <si>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</si>
  <si>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</si>
  <si>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</si>
  <si>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</si>
  <si>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</si>
  <si>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</si>
  <si>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</si>
  <si>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</si>
  <si>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</si>
  <si>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</si>
  <si>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</si>
  <si>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</si>
  <si>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</si>
  <si>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</si>
  <si>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</si>
  <si>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</si>
  <si>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</si>
  <si>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</si>
  <si>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</si>
  <si>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</si>
  <si>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</si>
  <si>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</si>
  <si>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</si>
  <si>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</si>
  <si>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</si>
  <si>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</si>
  <si>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</si>
  <si>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</si>
  <si>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</si>
  <si>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</si>
  <si>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</si>
  <si>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</si>
  <si>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</si>
  <si>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</si>
  <si>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</si>
  <si>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</si>
  <si>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</si>
  <si>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</si>
  <si>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</si>
  <si>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</si>
  <si>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</si>
  <si>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</si>
  <si>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</si>
  <si>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</si>
  <si>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</si>
  <si>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</si>
  <si>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</si>
  <si>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</si>
  <si>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</si>
  <si>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</si>
  <si>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</si>
  <si>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</si>
  <si>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</si>
  <si>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</si>
  <si>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</si>
  <si>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</si>
  <si>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</si>
  <si>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</si>
  <si>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</si>
  <si>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</si>
  <si>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</si>
  <si>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</si>
  <si>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</si>
  <si>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</si>
  <si>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</si>
  <si>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</si>
  <si>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</si>
  <si>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</si>
  <si>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</si>
  <si>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</si>
  <si>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</si>
  <si>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</si>
  <si>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</si>
  <si>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</si>
  <si>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</si>
  <si>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</si>
  <si>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</si>
  <si>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</si>
  <si>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</si>
  <si>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</si>
  <si>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</si>
  <si>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</si>
  <si>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</si>
  <si>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</si>
  <si>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</si>
  <si>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</si>
  <si>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</si>
  <si>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</si>
  <si>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</si>
  <si>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</si>
  <si>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</si>
  <si>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</si>
  <si>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</si>
  <si>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</si>
  <si>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</si>
  <si>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</si>
  <si>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</si>
  <si>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</si>
  <si>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</si>
  <si>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</si>
  <si>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</si>
  <si>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</si>
  <si>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</si>
  <si>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</si>
  <si>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</si>
  <si>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</si>
  <si>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</si>
  <si>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</si>
  <si>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</si>
  <si>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</si>
  <si>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</si>
  <si>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</si>
  <si>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</si>
  <si>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</si>
  <si>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</si>
  <si>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</si>
  <si>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</si>
  <si>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</si>
  <si>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</si>
  <si>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</si>
  <si>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</si>
  <si>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</si>
  <si>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</si>
  <si>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</si>
  <si>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</si>
  <si>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</si>
  <si>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</si>
  <si>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</si>
  <si>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</si>
  <si>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</si>
  <si>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</si>
  <si>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</si>
  <si>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</si>
  <si>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</si>
  <si>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</si>
  <si>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</si>
  <si>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</si>
  <si>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</si>
  <si>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</si>
  <si>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</si>
  <si>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</si>
  <si>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</si>
  <si>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</si>
  <si>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</si>
  <si>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</si>
  <si>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</si>
  <si>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</si>
  <si>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</si>
  <si>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</si>
  <si>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</si>
  <si>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</si>
  <si>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</si>
  <si>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</si>
  <si>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</si>
  <si>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</si>
  <si>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</si>
  <si>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</si>
  <si>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</si>
  <si>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</si>
  <si>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</si>
  <si>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</si>
  <si>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</si>
  <si>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</si>
  <si>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</si>
  <si>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</si>
  <si>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</si>
  <si>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</si>
  <si>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</si>
  <si>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</si>
  <si>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</si>
  <si>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</si>
  <si>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</si>
  <si>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</si>
  <si>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</si>
  <si>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</si>
  <si>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</si>
  <si>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</si>
  <si>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</si>
  <si>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</si>
  <si>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</si>
  <si>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</si>
  <si>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</si>
  <si>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</si>
  <si>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</si>
  <si>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</si>
  <si>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</si>
  <si>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</si>
  <si>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</si>
  <si>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</si>
  <si>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</si>
  <si>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</si>
  <si>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</si>
  <si>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</si>
  <si>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</si>
  <si>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</si>
  <si>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</si>
  <si>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</si>
  <si>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</si>
  <si>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</si>
  <si>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</si>
  <si>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</si>
  <si>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</si>
  <si>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</si>
  <si>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</si>
  <si>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</si>
  <si>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</si>
  <si>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</si>
  <si>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</si>
  <si>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</si>
  <si>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</si>
  <si>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</si>
  <si>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</si>
  <si>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</si>
  <si>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</si>
  <si>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</si>
  <si>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</si>
  <si>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</si>
  <si>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</si>
  <si>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</si>
  <si>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</si>
  <si>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</si>
  <si>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</si>
  <si>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</si>
  <si>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</si>
  <si>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</si>
  <si>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</si>
  <si>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</si>
  <si>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</si>
  <si>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</si>
  <si>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</si>
  <si>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</si>
  <si>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</si>
  <si>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</si>
  <si>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</si>
  <si>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</si>
  <si>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</si>
  <si>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</si>
  <si>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</si>
  <si>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</si>
  <si>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</si>
  <si>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</si>
  <si>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</si>
  <si>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</si>
  <si>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</si>
  <si>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</si>
  <si>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</si>
  <si>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</si>
  <si>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</si>
  <si>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</si>
  <si>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</si>
  <si>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</si>
  <si>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</si>
  <si>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</si>
  <si>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</si>
  <si>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</si>
  <si>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</si>
  <si>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</si>
  <si>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</si>
  <si>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</si>
  <si>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</si>
  <si>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</si>
  <si>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</si>
  <si>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</si>
  <si>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</si>
  <si>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</si>
  <si>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</si>
  <si>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</si>
  <si>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</si>
  <si>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</si>
  <si>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</si>
  <si>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</si>
  <si>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</si>
  <si>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</si>
  <si>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</si>
  <si>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</si>
  <si>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</si>
  <si>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</si>
  <si>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</si>
  <si>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</si>
  <si>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</si>
  <si>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</si>
  <si>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</si>
  <si>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</si>
  <si>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</si>
  <si>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</si>
  <si>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</si>
  <si>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</si>
  <si>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</si>
  <si>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</si>
  <si>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</si>
  <si>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</si>
  <si>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</si>
  <si>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</si>
  <si>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</si>
  <si>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</si>
  <si>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</si>
  <si>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</si>
  <si>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</si>
  <si>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</si>
  <si>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</si>
  <si>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</si>
  <si>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</si>
  <si>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</si>
  <si>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</si>
  <si>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</si>
  <si>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</si>
  <si>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</si>
  <si>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</si>
  <si>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</si>
  <si>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</si>
  <si>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</si>
  <si>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</si>
  <si>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</si>
  <si>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</si>
  <si>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</si>
  <si>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</si>
  <si>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</si>
  <si>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</si>
  <si>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</si>
  <si>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</si>
  <si>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</si>
  <si>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</si>
  <si>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</si>
  <si>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</si>
  <si>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</si>
  <si>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</si>
  <si>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</si>
  <si>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</si>
  <si>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</si>
  <si>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</si>
  <si>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</si>
  <si>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</si>
  <si>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</si>
  <si>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</si>
  <si>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</si>
  <si>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</si>
  <si>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</si>
  <si>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</si>
  <si>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</si>
  <si>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</si>
  <si>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</si>
  <si>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</si>
  <si>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</si>
  <si>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</si>
  <si>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</si>
  <si>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</si>
  <si>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</si>
  <si>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</si>
  <si>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</si>
  <si>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</si>
  <si>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</si>
  <si>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</si>
  <si>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</si>
  <si>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</si>
  <si>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</si>
  <si>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</si>
  <si>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</si>
  <si>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</si>
  <si>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</si>
  <si>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</si>
  <si>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</si>
  <si>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</si>
  <si>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</si>
  <si>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</si>
  <si>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</si>
  <si>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</si>
  <si>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</si>
  <si>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</si>
  <si>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</si>
  <si>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</si>
  <si>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</si>
  <si>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</si>
  <si>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</si>
  <si>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</si>
  <si>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</si>
  <si>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</si>
  <si>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</si>
  <si>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</si>
  <si>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</si>
  <si>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</si>
  <si>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</si>
  <si>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</si>
  <si>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</si>
  <si>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</si>
  <si>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</si>
  <si>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</si>
  <si>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</si>
  <si>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</si>
  <si>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</si>
  <si>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</si>
  <si>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</si>
  <si>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</si>
  <si>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</si>
  <si>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</si>
  <si>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</si>
  <si>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</si>
  <si>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</si>
  <si>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</si>
  <si>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</si>
  <si>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</si>
  <si>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</si>
  <si>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</si>
  <si>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</si>
  <si>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</si>
  <si>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</si>
  <si>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</si>
  <si>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</si>
  <si>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</si>
  <si>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</si>
  <si>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</si>
  <si>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</si>
  <si>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</si>
  <si>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</si>
  <si>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</si>
  <si>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</si>
  <si>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</si>
  <si>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</si>
  <si>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</si>
  <si>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</si>
  <si>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</si>
  <si>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</si>
  <si>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</si>
  <si>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</si>
  <si>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</si>
  <si>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</si>
  <si>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</si>
  <si>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</si>
  <si>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</si>
  <si>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</si>
  <si>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</si>
  <si>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</si>
  <si>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</si>
  <si>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</si>
  <si>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</si>
  <si>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</si>
  <si>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</si>
  <si>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</si>
  <si>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</si>
  <si>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</si>
  <si>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</si>
  <si>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</si>
  <si>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</si>
  <si>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</si>
  <si>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</si>
  <si>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</si>
  <si>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</si>
  <si>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</si>
  <si>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</si>
  <si>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</si>
  <si>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</si>
  <si>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</si>
  <si>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</si>
  <si>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</si>
  <si>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</si>
  <si>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</si>
  <si>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</si>
  <si>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</si>
  <si>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</si>
  <si>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</si>
  <si>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</si>
  <si>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</si>
  <si>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</si>
  <si>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</si>
  <si>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</si>
  <si>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</si>
  <si>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</si>
  <si>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</si>
  <si>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</si>
  <si>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</si>
  <si>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</si>
  <si>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</si>
  <si>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</si>
  <si>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</si>
  <si>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</si>
  <si>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</si>
  <si>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</si>
  <si>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</si>
  <si>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</si>
  <si>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</si>
  <si>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</si>
  <si>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</si>
  <si>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</si>
  <si>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</si>
  <si>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</si>
  <si>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</si>
  <si>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</si>
  <si>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</si>
  <si>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</si>
  <si>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</si>
  <si>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</si>
  <si>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</si>
  <si>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</si>
  <si>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</si>
  <si>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</si>
  <si>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</si>
  <si>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</si>
  <si>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</si>
  <si>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</si>
  <si>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</si>
  <si>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</si>
  <si>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</si>
  <si>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</si>
  <si>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</si>
  <si>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</si>
  <si>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</si>
  <si>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</si>
  <si>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</si>
  <si>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</si>
  <si>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</si>
  <si>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</si>
  <si>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</si>
  <si>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</si>
  <si>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</si>
  <si>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</si>
  <si>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</si>
  <si>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</si>
  <si>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</si>
  <si>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</si>
  <si>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</si>
  <si>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</si>
  <si>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</si>
  <si>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</si>
  <si>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</si>
  <si>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</si>
  <si>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</si>
  <si>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</si>
  <si>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</si>
  <si>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</si>
  <si>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</si>
  <si>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</si>
  <si>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</si>
  <si>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</si>
  <si>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</si>
  <si>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</si>
  <si>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</si>
  <si>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</si>
  <si>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</si>
  <si>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</si>
  <si>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</si>
  <si>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</si>
  <si>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</si>
  <si>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</si>
  <si>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</si>
  <si>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</si>
  <si>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</si>
  <si>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</si>
  <si>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</si>
  <si>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</si>
  <si>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</si>
  <si>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</si>
  <si>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</si>
  <si>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</si>
  <si>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</si>
  <si>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</si>
  <si>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</si>
  <si>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</si>
  <si>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</si>
  <si>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</si>
  <si>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</si>
  <si>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</si>
  <si>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</si>
  <si>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</si>
  <si>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</si>
  <si>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</si>
  <si>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</si>
  <si>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</si>
  <si>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</si>
  <si>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</si>
  <si>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</si>
  <si>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</si>
  <si>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</si>
  <si>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</si>
  <si>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</si>
  <si>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</si>
  <si>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</si>
  <si>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</si>
  <si>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</si>
  <si>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</si>
  <si>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</si>
  <si>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</si>
  <si>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</si>
  <si>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</si>
  <si>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</si>
  <si>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</si>
  <si>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</si>
  <si>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</si>
  <si>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</si>
  <si>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</si>
  <si>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</si>
  <si>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</si>
  <si>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</si>
  <si>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</si>
  <si>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</si>
  <si>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</si>
  <si>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</si>
  <si>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</si>
  <si>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</si>
  <si>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</si>
  <si>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</si>
  <si>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</si>
  <si>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</si>
  <si>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</si>
  <si>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</si>
  <si>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</si>
  <si>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</si>
  <si>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</si>
  <si>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</si>
  <si>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</si>
  <si>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</si>
  <si>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</si>
  <si>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</si>
  <si>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</si>
  <si>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</si>
  <si>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</si>
  <si>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</si>
  <si>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</si>
  <si>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</si>
  <si>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</si>
  <si>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</si>
  <si>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</si>
  <si>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</si>
  <si>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</si>
  <si>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</si>
  <si>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</si>
  <si>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</si>
  <si>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</si>
  <si>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</si>
  <si>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</si>
  <si>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</si>
  <si>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</si>
  <si>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</si>
  <si>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</si>
  <si>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</si>
  <si>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</si>
  <si>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</si>
  <si>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</si>
  <si>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</si>
  <si>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</si>
  <si>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</si>
  <si>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</si>
  <si>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</si>
  <si>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</si>
  <si>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</si>
  <si>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</si>
  <si>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</si>
  <si>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</si>
  <si>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</si>
  <si>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</si>
  <si>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</si>
  <si>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</si>
  <si>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</si>
  <si>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</si>
  <si>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</si>
  <si>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</si>
  <si>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</si>
  <si>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</si>
  <si>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</si>
  <si>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</si>
  <si>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</si>
  <si>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</si>
  <si>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</si>
  <si>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</si>
  <si>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</si>
  <si>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</si>
  <si>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</si>
  <si>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</si>
  <si>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</si>
  <si>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</si>
  <si>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</si>
  <si>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</si>
  <si>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</si>
  <si>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</si>
  <si>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</si>
  <si>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</si>
  <si>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</si>
  <si>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</si>
  <si>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</si>
  <si>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</si>
  <si>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</si>
  <si>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</si>
  <si>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</si>
  <si>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</si>
  <si>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</si>
  <si>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</si>
  <si>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</si>
  <si>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</si>
  <si>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</si>
  <si>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</si>
  <si>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</si>
  <si>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</si>
  <si>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</si>
  <si>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</si>
  <si>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</si>
  <si>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</si>
  <si>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</si>
  <si>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</si>
  <si>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</si>
  <si>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</si>
  <si>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</si>
  <si>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</si>
  <si>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</si>
  <si>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</si>
  <si>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</si>
  <si>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</si>
  <si>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</si>
  <si>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</si>
  <si>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</si>
  <si>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</si>
  <si>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</si>
  <si>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</si>
  <si>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</si>
  <si>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</si>
  <si>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</si>
  <si>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</si>
  <si>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</si>
  <si>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</si>
  <si>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</si>
  <si>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</si>
  <si>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</si>
  <si>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</si>
  <si>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</si>
  <si>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</si>
  <si>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</si>
  <si>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</si>
  <si>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</si>
  <si>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</si>
  <si>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</si>
  <si>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</si>
  <si>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</si>
  <si>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</si>
  <si>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</si>
  <si>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</si>
  <si>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</si>
  <si>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</si>
  <si>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</si>
  <si>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</si>
  <si>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</si>
  <si>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</si>
  <si>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</si>
  <si>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</si>
  <si>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</si>
  <si>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</si>
  <si>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</si>
  <si>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</si>
  <si>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</si>
  <si>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</si>
  <si>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</si>
  <si>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</si>
  <si>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</si>
  <si>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</si>
  <si>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</si>
  <si>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</si>
  <si>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</si>
  <si>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</si>
  <si>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</si>
  <si>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</si>
  <si>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</si>
  <si>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</si>
  <si>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</si>
  <si>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</si>
  <si>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</si>
  <si>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</si>
  <si>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</si>
  <si>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</si>
  <si>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</si>
  <si>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</si>
  <si>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</si>
  <si>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</si>
  <si>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</si>
  <si>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</si>
  <si>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</si>
  <si>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</si>
  <si>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</si>
  <si>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</si>
  <si>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</si>
  <si>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</si>
  <si>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</si>
  <si>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</si>
  <si>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</si>
  <si>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</si>
  <si>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</si>
  <si>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</si>
  <si>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</si>
  <si>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</si>
  <si>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</si>
  <si>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</si>
  <si>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</si>
  <si>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</si>
  <si>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</si>
  <si>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</si>
  <si>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</si>
  <si>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</si>
  <si>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</si>
  <si>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</si>
  <si>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</si>
  <si>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</si>
  <si>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</si>
  <si>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</si>
  <si>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</si>
  <si>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</si>
  <si>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</si>
  <si>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</si>
  <si>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</si>
  <si>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</si>
  <si>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</si>
  <si>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</si>
  <si>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</si>
  <si>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</si>
  <si>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</si>
  <si>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</si>
  <si>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</si>
  <si>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</si>
  <si>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</si>
  <si>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</si>
  <si>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</si>
  <si>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</si>
  <si>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</si>
  <si>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</si>
  <si>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</si>
  <si>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</si>
  <si>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</si>
  <si>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</si>
  <si>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</si>
  <si>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</si>
  <si>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</si>
  <si>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</si>
  <si>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</si>
  <si>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</si>
  <si>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</si>
  <si>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</si>
  <si>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</si>
  <si>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</si>
  <si>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</si>
  <si>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</si>
  <si>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</si>
  <si>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</si>
  <si>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</si>
  <si>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</si>
  <si>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</si>
  <si>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</si>
  <si>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</si>
  <si>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</si>
  <si>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</si>
  <si>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</si>
  <si>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</si>
  <si>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</si>
  <si>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</si>
  <si>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</si>
  <si>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</si>
  <si>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</si>
  <si>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</si>
  <si>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</si>
  <si>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</si>
  <si>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</si>
  <si>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</si>
  <si>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</si>
  <si>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</si>
  <si>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</si>
  <si>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</si>
  <si>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</si>
  <si>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</si>
  <si>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</si>
  <si>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</si>
  <si>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</si>
  <si>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</si>
  <si>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</si>
  <si>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</si>
  <si>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</si>
  <si>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</si>
  <si>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</si>
  <si>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</si>
  <si>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</si>
  <si>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</si>
  <si>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</si>
  <si>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</si>
  <si>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</si>
  <si>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</si>
  <si>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</si>
  <si>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</si>
  <si>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</si>
  <si>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</si>
  <si>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</si>
  <si>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</si>
  <si>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</si>
  <si>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</si>
  <si>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</si>
  <si>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</si>
  <si>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</si>
  <si>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</si>
  <si>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</si>
  <si>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</si>
  <si>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</si>
  <si>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</si>
  <si>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</si>
  <si>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</si>
  <si>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</si>
  <si>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</si>
  <si>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</si>
  <si>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</si>
  <si>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</si>
  <si>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</si>
  <si>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</si>
  <si>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</si>
  <si>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</si>
  <si>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</si>
  <si>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</si>
  <si>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</si>
  <si>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</si>
  <si>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</si>
  <si>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</si>
  <si>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</si>
  <si>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</si>
  <si>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</si>
  <si>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</si>
  <si>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</si>
  <si>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</si>
  <si>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</si>
  <si>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</si>
  <si>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</si>
  <si>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</si>
  <si>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</si>
  <si>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</si>
  <si>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</si>
  <si>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</si>
  <si>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</si>
  <si>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</si>
  <si>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</si>
  <si>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</si>
  <si>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</si>
  <si>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</si>
  <si>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</si>
  <si>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</si>
  <si>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</si>
  <si>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</si>
  <si>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</si>
  <si>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</si>
  <si>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</si>
  <si>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</si>
  <si>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</si>
  <si>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</si>
  <si>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</si>
  <si>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</si>
  <si>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</si>
  <si>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</si>
  <si>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</si>
  <si>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</si>
  <si>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</si>
  <si>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</si>
  <si>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</si>
  <si>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</si>
  <si>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</si>
  <si>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</si>
  <si>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</si>
  <si>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</si>
  <si>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</si>
  <si>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</si>
  <si>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</si>
  <si>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</si>
  <si>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</si>
  <si>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</si>
  <si>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</si>
  <si>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</si>
  <si>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</si>
  <si>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</si>
  <si>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</si>
  <si>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</si>
  <si>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</si>
  <si>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</si>
  <si>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</si>
  <si>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</si>
  <si>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</si>
  <si>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</si>
  <si>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</si>
  <si>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</si>
  <si>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</si>
  <si>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</si>
  <si>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</si>
  <si>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</si>
  <si>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</si>
  <si>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</si>
  <si>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</si>
  <si>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</si>
  <si>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</si>
  <si>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</si>
  <si>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</si>
  <si>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</si>
  <si>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</si>
  <si>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</si>
  <si>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</si>
  <si>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</si>
  <si>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</si>
  <si>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</si>
  <si>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</si>
  <si>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</si>
  <si>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</si>
  <si>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</si>
  <si>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</si>
  <si>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</si>
  <si>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</si>
  <si>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</si>
  <si>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</si>
  <si>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</si>
  <si>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</si>
  <si>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</si>
  <si>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</si>
  <si>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</si>
  <si>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</si>
  <si>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</si>
  <si>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</si>
  <si>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</si>
  <si>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</si>
  <si>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</si>
  <si>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</si>
  <si>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</si>
  <si>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</si>
  <si>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</si>
  <si>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</si>
  <si>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</si>
  <si>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</si>
  <si>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</si>
  <si>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</si>
  <si>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</si>
  <si>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</si>
  <si>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</si>
  <si>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</si>
  <si>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</si>
  <si>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</si>
  <si>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</si>
  <si>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</si>
  <si>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</si>
  <si>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</si>
  <si>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</si>
  <si>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</si>
  <si>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</si>
  <si>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</si>
  <si>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</si>
  <si>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</si>
  <si>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</si>
  <si>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</si>
  <si>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</si>
  <si>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</si>
  <si>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</si>
  <si>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</si>
  <si>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</si>
  <si>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</si>
  <si>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</si>
  <si>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</si>
  <si>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</si>
  <si>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</si>
  <si>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</si>
  <si>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</si>
  <si>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</si>
  <si>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</si>
  <si>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</si>
  <si>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</si>
  <si>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</si>
  <si>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</si>
  <si>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</si>
  <si>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</si>
  <si>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</si>
  <si>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</si>
  <si>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</si>
  <si>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</si>
  <si>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</si>
  <si>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</si>
  <si>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</si>
  <si>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</si>
  <si>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</si>
  <si>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</si>
  <si>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</si>
  <si>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</si>
  <si>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</si>
  <si>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</si>
  <si>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</si>
  <si>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</si>
  <si>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</si>
  <si>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</si>
  <si>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</si>
  <si>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</si>
  <si>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</si>
  <si>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</si>
  <si>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</si>
  <si>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</si>
  <si>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</si>
  <si>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</si>
  <si>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</si>
  <si>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</si>
  <si>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</si>
  <si>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</si>
  <si>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</si>
  <si>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</si>
  <si>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</si>
  <si>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</si>
  <si>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</si>
  <si>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</si>
  <si>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</si>
  <si>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</si>
  <si>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</si>
  <si>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</si>
  <si>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</si>
  <si>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</si>
  <si>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</si>
  <si>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</si>
  <si>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</si>
  <si>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</si>
  <si>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</si>
  <si>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</si>
  <si>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</si>
  <si>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</si>
  <si>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</si>
  <si>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</si>
  <si>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</si>
  <si>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</si>
  <si>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</si>
  <si>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</si>
  <si>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</si>
  <si>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</si>
  <si>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</si>
  <si>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</si>
  <si>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</si>
  <si>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</si>
  <si>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</si>
  <si>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</si>
  <si>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</si>
  <si>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</si>
  <si>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</si>
  <si>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</si>
  <si>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</si>
  <si>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</si>
  <si>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</si>
  <si>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</si>
  <si>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</si>
  <si>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</si>
  <si>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</si>
  <si>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</si>
  <si>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</si>
  <si>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</si>
  <si>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</si>
  <si>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</si>
  <si>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</si>
  <si>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</si>
  <si>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</si>
  <si>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</si>
  <si>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</si>
  <si>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</si>
  <si>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</si>
  <si>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</si>
  <si>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</si>
  <si>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</si>
  <si>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</si>
  <si>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</si>
  <si>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</si>
  <si>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</si>
  <si>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</si>
  <si>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</si>
  <si>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</si>
  <si>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</si>
  <si>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</si>
  <si>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</si>
  <si>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</si>
  <si>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</si>
  <si>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</si>
  <si>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</si>
  <si>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</si>
  <si>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</si>
  <si>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</si>
  <si>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</si>
  <si>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</si>
  <si>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</si>
  <si>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</si>
  <si>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</si>
  <si>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</si>
  <si>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</si>
  <si>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</si>
  <si>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</si>
  <si>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</si>
  <si>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</si>
  <si>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</si>
  <si>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</si>
  <si>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</si>
  <si>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</si>
  <si>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</si>
  <si>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</si>
  <si>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</si>
  <si>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</si>
  <si>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</si>
  <si>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</si>
  <si>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</si>
  <si>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</si>
  <si>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</si>
  <si>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</si>
  <si>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</si>
  <si>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</si>
  <si>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</si>
  <si>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</si>
  <si>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</si>
  <si>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</si>
  <si>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</si>
  <si>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</si>
  <si>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</si>
  <si>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</si>
  <si>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</si>
  <si>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</si>
  <si>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</si>
  <si>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</si>
  <si>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</si>
  <si>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</si>
  <si>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</si>
  <si>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</si>
  <si>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</si>
  <si>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</si>
  <si>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</si>
  <si>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</si>
  <si>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</si>
  <si>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</si>
  <si>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</si>
  <si>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</si>
  <si>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</si>
  <si>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</si>
  <si>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</si>
  <si>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</si>
  <si>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</si>
  <si>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</si>
  <si>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</si>
  <si>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</si>
  <si>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</si>
  <si>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</si>
  <si>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</si>
  <si>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</si>
  <si>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</si>
  <si>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</si>
  <si>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</si>
  <si>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</si>
  <si>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</si>
  <si>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</si>
  <si>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</si>
  <si>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</si>
  <si>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</si>
  <si>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</si>
  <si>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</si>
  <si>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</si>
  <si>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</si>
  <si>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</si>
  <si>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</si>
  <si>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</si>
  <si>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</si>
  <si>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</si>
  <si>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</si>
  <si>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</si>
  <si>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</si>
  <si>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</si>
  <si>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</si>
  <si>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</si>
  <si>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</si>
  <si>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</si>
  <si>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</si>
  <si>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</si>
  <si>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</si>
  <si>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</si>
  <si>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</si>
  <si>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</si>
  <si>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</si>
  <si>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</si>
  <si>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</si>
  <si>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</si>
  <si>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</si>
  <si>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</si>
  <si>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</si>
  <si>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</si>
  <si>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</si>
  <si>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</si>
  <si>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</si>
  <si>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</si>
  <si>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</si>
  <si>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</si>
  <si>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</si>
  <si>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</si>
  <si>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</si>
  <si>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</si>
  <si>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</si>
  <si>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</si>
  <si>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</si>
  <si>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</si>
  <si>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</si>
  <si>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</si>
  <si>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</si>
  <si>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</si>
  <si>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</si>
  <si>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</si>
  <si>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</si>
  <si>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</si>
  <si>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</si>
  <si>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</si>
  <si>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</si>
  <si>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</si>
  <si>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</si>
  <si>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</si>
  <si>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</si>
  <si>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</si>
  <si>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</si>
  <si>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</si>
  <si>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</si>
  <si>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</si>
  <si>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</si>
  <si>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</si>
  <si>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</si>
  <si>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</si>
  <si>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</si>
  <si>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</si>
  <si>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</si>
  <si>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</si>
  <si>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</si>
  <si>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</si>
  <si>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</si>
  <si>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</si>
  <si>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</si>
  <si>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</si>
  <si>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</si>
  <si>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</si>
  <si>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</si>
  <si>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</si>
  <si>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</si>
  <si>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</si>
  <si>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</si>
  <si>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</si>
  <si>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</si>
  <si>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</si>
  <si>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</si>
  <si>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</si>
  <si>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</si>
  <si>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</si>
  <si>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</si>
  <si>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</si>
  <si>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</si>
  <si>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</si>
  <si>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</si>
  <si>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</si>
  <si>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</si>
  <si>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</si>
  <si>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</si>
  <si>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</si>
  <si>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</si>
  <si>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</si>
  <si>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</si>
  <si>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</si>
  <si>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</si>
  <si>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</si>
  <si>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</si>
  <si>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</si>
  <si>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</si>
  <si>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</si>
  <si>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</si>
  <si>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</si>
  <si>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</si>
  <si>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</si>
  <si>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</si>
  <si>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</si>
  <si>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</si>
  <si>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</si>
  <si>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</si>
  <si>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</si>
  <si>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</si>
  <si>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</si>
  <si>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</si>
  <si>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</si>
  <si>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</si>
  <si>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</si>
  <si>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</si>
  <si>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</si>
  <si>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</si>
  <si>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</si>
  <si>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</si>
  <si>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</si>
  <si>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</si>
  <si>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</si>
  <si>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</si>
  <si>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</si>
  <si>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</si>
  <si>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</si>
  <si>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</si>
  <si>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</si>
  <si>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</si>
  <si>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</si>
  <si>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</si>
  <si>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</si>
  <si>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</si>
  <si>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</si>
  <si>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</si>
  <si>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</si>
  <si>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</si>
  <si>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</si>
  <si>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</si>
  <si>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</si>
  <si>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</si>
  <si>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</si>
  <si>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</si>
  <si>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</si>
  <si>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</si>
  <si>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</si>
  <si>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</si>
  <si>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</si>
  <si>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</si>
  <si>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</si>
  <si>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</si>
  <si>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</si>
  <si>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</si>
  <si>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</si>
  <si>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</si>
  <si>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</si>
  <si>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</si>
  <si>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</si>
  <si>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</si>
  <si>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</si>
  <si>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</si>
  <si>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</si>
  <si>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</si>
  <si>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</si>
  <si>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</si>
  <si>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</si>
  <si>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</si>
  <si>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</si>
  <si>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</si>
  <si>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</si>
  <si>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</si>
  <si>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</si>
  <si>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</si>
  <si>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</si>
  <si>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</si>
  <si>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</si>
  <si>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</si>
  <si>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</si>
  <si>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</si>
  <si>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</si>
  <si>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</si>
  <si>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</si>
  <si>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</si>
  <si>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</si>
  <si>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</si>
  <si>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</si>
  <si>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</si>
  <si>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</si>
  <si>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</si>
  <si>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</si>
  <si>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</si>
  <si>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</si>
  <si>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</si>
  <si>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</si>
  <si>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</si>
  <si>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</si>
  <si>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</si>
  <si>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</si>
  <si>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</si>
  <si>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</si>
  <si>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</si>
  <si>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</si>
  <si>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</si>
  <si>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</si>
  <si>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</si>
  <si>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</si>
  <si>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</si>
  <si>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</si>
  <si>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</si>
  <si>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</si>
  <si>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</si>
  <si>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</si>
  <si>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</si>
  <si>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</si>
  <si>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</si>
  <si>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</si>
  <si>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</si>
  <si>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</si>
  <si>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</si>
  <si>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</si>
  <si>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</si>
  <si>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</si>
  <si>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</si>
  <si>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</si>
  <si>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</si>
  <si>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</si>
  <si>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</si>
  <si>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</si>
  <si>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</si>
  <si>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</si>
  <si>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</si>
  <si>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</si>
  <si>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</si>
  <si>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</si>
  <si>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</si>
  <si>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</si>
  <si>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</si>
  <si>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</si>
  <si>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</si>
  <si>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</si>
  <si>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</si>
  <si>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</si>
  <si>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</si>
  <si>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</si>
  <si>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</si>
  <si>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</si>
  <si>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</si>
  <si>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</si>
  <si>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</si>
  <si>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</si>
  <si>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</si>
  <si>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</si>
  <si>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</si>
  <si>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</si>
  <si>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</si>
  <si>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</si>
  <si>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</si>
  <si>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</si>
  <si>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</si>
  <si>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</si>
  <si>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</si>
  <si>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</si>
  <si>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</si>
  <si>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</si>
  <si>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</si>
  <si>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</si>
  <si>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</si>
  <si>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</si>
  <si>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</si>
  <si>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</si>
  <si>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</si>
  <si>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</si>
  <si>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</si>
  <si>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</si>
  <si>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</si>
  <si>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</si>
  <si>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</si>
  <si>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</si>
  <si>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</si>
  <si>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</si>
  <si>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</si>
  <si>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</si>
  <si>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</si>
  <si>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</si>
  <si>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</si>
  <si>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</si>
  <si>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</si>
  <si>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</si>
  <si>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</si>
  <si>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</si>
  <si>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</si>
  <si>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</si>
  <si>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</si>
  <si>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</si>
  <si>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</si>
  <si>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</si>
  <si>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</si>
  <si>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</si>
  <si>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</si>
  <si>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</si>
  <si>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</si>
  <si>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</si>
  <si>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</si>
  <si>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</si>
  <si>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</si>
  <si>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</si>
  <si>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</si>
  <si>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</si>
  <si>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</si>
  <si>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</si>
  <si>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</si>
  <si>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</si>
  <si>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</si>
  <si>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</si>
  <si>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</si>
  <si>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</si>
  <si>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</si>
  <si>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</si>
  <si>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</si>
  <si>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</si>
  <si>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</si>
  <si>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</si>
  <si>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</si>
  <si>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</si>
  <si>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</si>
  <si>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</si>
  <si>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</si>
  <si>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</si>
  <si>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</si>
  <si>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</si>
  <si>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</si>
  <si>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</si>
  <si>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</si>
  <si>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</si>
  <si>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</si>
  <si>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</si>
  <si>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</si>
  <si>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</si>
  <si>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</si>
  <si>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</si>
  <si>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</si>
  <si>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</si>
  <si>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</si>
  <si>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</si>
  <si>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</si>
  <si>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</si>
  <si>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</si>
  <si>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</si>
  <si>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</si>
  <si>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</si>
  <si>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</si>
  <si>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</si>
  <si>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</si>
  <si>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</si>
  <si>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</si>
  <si>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</si>
  <si>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</si>
  <si>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</si>
  <si>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</si>
  <si>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</si>
  <si>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</si>
  <si>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</si>
  <si>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</si>
  <si>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</si>
  <si>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</si>
  <si>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</si>
  <si>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</si>
  <si>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</si>
  <si>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</si>
  <si>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</si>
  <si>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</si>
  <si>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</si>
  <si>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</si>
  <si>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</si>
  <si>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</si>
  <si>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</si>
  <si>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</si>
  <si>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</si>
  <si>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</si>
  <si>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</si>
  <si>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</si>
  <si>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</si>
  <si>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</si>
  <si>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</si>
  <si>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</si>
  <si>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</si>
  <si>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</si>
  <si>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</si>
  <si>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</si>
  <si>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</si>
  <si>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</si>
  <si>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</si>
  <si>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</si>
  <si>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</si>
  <si>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</si>
  <si>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</si>
  <si>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</si>
  <si>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</si>
  <si>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</si>
  <si>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</si>
  <si>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</si>
  <si>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</si>
  <si>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</si>
  <si>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</si>
  <si>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</si>
  <si>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</si>
  <si>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</si>
  <si>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</si>
  <si>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</si>
  <si>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</si>
  <si>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</si>
  <si>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</si>
  <si>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</si>
  <si>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</si>
  <si>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</si>
  <si>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</si>
  <si>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</si>
  <si>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</si>
  <si>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</si>
  <si>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</si>
  <si>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</si>
  <si>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</si>
  <si>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</si>
  <si>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</si>
  <si>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</si>
  <si>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</si>
  <si>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</si>
  <si>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</si>
  <si>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</si>
  <si>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</si>
  <si>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</si>
  <si>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</si>
  <si>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</si>
  <si>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</si>
  <si>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</si>
  <si>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</si>
  <si>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</si>
  <si>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</si>
  <si>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</si>
  <si>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</si>
  <si>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</si>
  <si>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</si>
  <si>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</si>
  <si>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</si>
  <si>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</si>
  <si>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</si>
  <si>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</si>
  <si>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</si>
  <si>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</si>
  <si>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</si>
  <si>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</si>
  <si>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</si>
  <si>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</si>
  <si>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</si>
  <si>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</si>
  <si>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</si>
  <si>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</si>
  <si>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</si>
  <si>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</si>
  <si>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</si>
  <si>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</si>
  <si>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</si>
  <si>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</si>
  <si>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</si>
  <si>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</si>
  <si>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</si>
  <si>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</si>
  <si>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</si>
  <si>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</si>
  <si>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</si>
  <si>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</si>
  <si>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</si>
  <si>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</si>
  <si>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</si>
  <si>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</si>
  <si>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</si>
  <si>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</si>
  <si>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</si>
  <si>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</si>
  <si>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</si>
  <si>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</si>
  <si>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</si>
  <si>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</si>
  <si>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</si>
  <si>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</si>
  <si>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</si>
  <si>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</si>
  <si>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</si>
  <si>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</si>
  <si>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</si>
  <si>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</si>
  <si>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</si>
  <si>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</si>
  <si>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</si>
  <si>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</si>
  <si>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</si>
  <si>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</si>
  <si>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</si>
  <si>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</si>
  <si>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</si>
  <si>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</si>
  <si>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</si>
  <si>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</si>
  <si>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</si>
  <si>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</si>
  <si>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</si>
  <si>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</si>
  <si>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</si>
  <si>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</si>
  <si>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</si>
  <si>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</si>
  <si>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</si>
  <si>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</si>
  <si>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</si>
  <si>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</si>
  <si>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</si>
  <si>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</si>
  <si>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</si>
  <si>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</si>
  <si>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</si>
  <si>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</si>
  <si>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</si>
  <si>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</si>
  <si>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</si>
  <si>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</si>
  <si>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</si>
  <si>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</si>
  <si>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</si>
  <si>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</si>
  <si>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</si>
  <si>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</si>
  <si>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</si>
  <si>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</si>
  <si>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</si>
  <si>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</si>
  <si>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</si>
  <si>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</si>
  <si>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</si>
  <si>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</si>
  <si>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</si>
  <si>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</si>
  <si>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</si>
  <si>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</si>
  <si>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</si>
  <si>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</si>
  <si>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</si>
  <si>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</si>
  <si>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</si>
  <si>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</si>
  <si>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</si>
  <si>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</si>
  <si>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</si>
  <si>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</si>
  <si>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</si>
  <si>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</si>
  <si>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</si>
  <si>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</si>
  <si>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</si>
  <si>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</si>
  <si>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</si>
  <si>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</si>
  <si>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</si>
  <si>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</si>
  <si>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</si>
  <si>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</si>
  <si>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</si>
  <si>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</si>
  <si>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</si>
  <si>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</si>
  <si>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</si>
  <si>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</si>
  <si>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</si>
  <si>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</si>
  <si>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</si>
  <si>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</si>
  <si>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</si>
  <si>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</si>
  <si>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</si>
  <si>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</si>
  <si>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</si>
  <si>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</si>
  <si>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</si>
  <si>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</si>
  <si>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</si>
  <si>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</si>
  <si>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</si>
  <si>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</si>
  <si>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</si>
  <si>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</si>
  <si>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</si>
  <si>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</si>
  <si>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</si>
  <si>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</si>
  <si>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</si>
  <si>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</si>
  <si>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</si>
  <si>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</si>
  <si>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</si>
  <si>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</si>
  <si>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</si>
  <si>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</si>
  <si>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</si>
  <si>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</si>
  <si>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</si>
  <si>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</si>
  <si>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</si>
  <si>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</si>
  <si>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</si>
  <si>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</si>
  <si>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</si>
  <si>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</si>
  <si>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</si>
  <si>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</si>
  <si>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</si>
  <si>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</si>
  <si>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</si>
  <si>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</si>
  <si>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</si>
  <si>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</si>
  <si>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</si>
  <si>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</si>
  <si>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</si>
  <si>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</si>
  <si>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</si>
  <si>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</si>
  <si>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</si>
  <si>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</si>
  <si>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</si>
  <si>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</si>
  <si>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</si>
  <si>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</si>
  <si>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</si>
  <si>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</si>
  <si>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</si>
  <si>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</si>
  <si>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</si>
  <si>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</si>
  <si>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</si>
  <si>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</si>
  <si>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</si>
  <si>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</si>
  <si>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</si>
  <si>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</si>
  <si>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</si>
  <si>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</si>
  <si>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</si>
  <si>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</si>
  <si>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</si>
  <si>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</si>
  <si>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</si>
  <si>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</si>
  <si>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</si>
  <si>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</si>
  <si>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</si>
  <si>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</si>
  <si>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</si>
  <si>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</si>
  <si>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</si>
  <si>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</si>
  <si>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</si>
  <si>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</si>
  <si>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</si>
  <si>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</si>
  <si>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</si>
  <si>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</si>
  <si>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</si>
  <si>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</si>
  <si>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</si>
  <si>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</si>
  <si>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</si>
  <si>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</si>
  <si>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</si>
  <si>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</si>
  <si>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</si>
  <si>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</si>
  <si>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</si>
  <si>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</si>
  <si>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</si>
  <si>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</si>
  <si>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</si>
  <si>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</si>
  <si>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</si>
  <si>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</si>
  <si>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</si>
  <si>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</si>
  <si>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</si>
  <si>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</si>
  <si>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</si>
  <si>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</si>
  <si>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</si>
  <si>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</si>
  <si>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</si>
  <si>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</si>
  <si>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</si>
  <si>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</si>
  <si>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</si>
  <si>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</si>
  <si>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</si>
  <si>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</si>
  <si>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</si>
  <si>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</si>
  <si>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</si>
  <si>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</si>
  <si>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</si>
  <si>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</si>
  <si>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</si>
  <si>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</si>
  <si>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</si>
  <si>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</si>
  <si>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</si>
  <si>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</si>
  <si>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</si>
  <si>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</si>
  <si>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</si>
  <si>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</si>
  <si>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</si>
  <si>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</si>
  <si>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</si>
  <si>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</si>
  <si>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</si>
  <si>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</si>
  <si>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</si>
  <si>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</si>
  <si>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</si>
  <si>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</si>
  <si>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</si>
  <si>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</si>
  <si>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</si>
  <si>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</si>
  <si>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</si>
  <si>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</si>
  <si>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</si>
  <si>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</si>
  <si>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</si>
  <si>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</si>
  <si>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</si>
  <si>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</si>
  <si>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</si>
  <si>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</si>
  <si>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</si>
  <si>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</si>
  <si>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</si>
  <si>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</si>
  <si>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</si>
  <si>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</si>
  <si>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</si>
  <si>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</si>
  <si>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</si>
  <si>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</si>
  <si>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</si>
  <si>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</si>
  <si>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</si>
  <si>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</si>
  <si>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</si>
  <si>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</si>
  <si>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</si>
  <si>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</si>
  <si>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</si>
  <si>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</si>
  <si>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</si>
  <si>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</si>
  <si>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</si>
  <si>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</si>
  <si>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</si>
  <si>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</si>
  <si>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</si>
  <si>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</si>
  <si>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</si>
  <si>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</si>
  <si>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</si>
  <si>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</si>
  <si>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</si>
  <si>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</si>
  <si>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</si>
  <si>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</si>
  <si>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</si>
  <si>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</si>
  <si>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</si>
  <si>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</si>
  <si>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</si>
  <si>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</si>
  <si>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</si>
  <si>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</si>
  <si>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</si>
  <si>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</si>
  <si>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</si>
  <si>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</si>
  <si>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</si>
  <si>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</si>
  <si>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</si>
  <si>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</si>
  <si>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</si>
  <si>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</si>
  <si>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</si>
  <si>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</si>
  <si>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</si>
  <si>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</si>
  <si>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</si>
  <si>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</si>
  <si>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</si>
  <si>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</si>
  <si>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</si>
  <si>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</si>
  <si>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</si>
  <si>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</si>
  <si>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</si>
  <si>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</si>
  <si>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</si>
  <si>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</si>
  <si>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</si>
  <si>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</si>
  <si>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</si>
  <si>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</si>
  <si>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</si>
  <si>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</si>
  <si>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</si>
  <si>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</si>
  <si>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</si>
  <si>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</si>
  <si>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</si>
  <si>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</si>
  <si>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</si>
  <si>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</si>
  <si>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</si>
  <si>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</si>
  <si>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</si>
  <si>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</si>
  <si>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</si>
  <si>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</si>
  <si>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</si>
  <si>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</si>
  <si>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</si>
  <si>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</si>
  <si>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</si>
  <si>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</si>
  <si>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</si>
  <si>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</si>
  <si>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</si>
  <si>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</si>
  <si>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</si>
  <si>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</si>
  <si>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</si>
  <si>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</si>
  <si>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</si>
  <si>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</si>
  <si>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</si>
  <si>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</si>
  <si>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</si>
  <si>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</si>
  <si>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</si>
  <si>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</si>
  <si>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</si>
  <si>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</si>
  <si>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</si>
  <si>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</si>
  <si>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</si>
  <si>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</si>
  <si>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</si>
  <si>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</si>
  <si>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</si>
  <si>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</si>
  <si>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</si>
  <si>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</si>
  <si>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</si>
  <si>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</si>
  <si>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</si>
  <si>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</si>
  <si>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</si>
  <si>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</si>
  <si>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</si>
  <si>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</si>
  <si>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</si>
  <si>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</si>
  <si>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</si>
  <si>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</si>
  <si>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</si>
  <si>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</si>
  <si>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</si>
  <si>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</si>
  <si>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</si>
  <si>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</si>
  <si>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</si>
  <si>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</si>
  <si>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</si>
  <si>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</si>
  <si>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</si>
  <si>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</si>
  <si>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</si>
  <si>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</si>
  <si>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</si>
  <si>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</si>
  <si>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</si>
  <si>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</si>
  <si>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</si>
  <si>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</si>
  <si>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</si>
  <si>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</si>
  <si>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</si>
  <si>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</si>
  <si>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</si>
  <si>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</si>
  <si>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</si>
  <si>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</si>
  <si>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</si>
  <si>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</si>
  <si>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</si>
  <si>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</si>
  <si>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</si>
  <si>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</si>
  <si>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</si>
  <si>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</si>
  <si>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</si>
  <si>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</si>
  <si>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</si>
  <si>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</si>
  <si>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</si>
  <si>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</si>
  <si>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</si>
  <si>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</si>
  <si>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</si>
  <si>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</si>
  <si>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</si>
  <si>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</si>
  <si>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</si>
  <si>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</si>
  <si>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</si>
  <si>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</si>
  <si>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</si>
  <si>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</si>
  <si>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</si>
  <si>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</si>
  <si>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</si>
  <si>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</si>
  <si>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</si>
  <si>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</si>
  <si>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</si>
  <si>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</si>
  <si>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</si>
  <si>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</si>
  <si>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</si>
  <si>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</si>
  <si>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</si>
  <si>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</si>
  <si>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</si>
  <si>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</si>
  <si>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</si>
  <si>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</si>
  <si>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</si>
  <si>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</si>
  <si>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</si>
  <si>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</si>
  <si>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</si>
  <si>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</si>
  <si>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</si>
  <si>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</si>
  <si>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</si>
  <si>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</si>
  <si>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</si>
  <si>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</si>
  <si>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</si>
  <si>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</si>
  <si>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</si>
  <si>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</si>
  <si>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</si>
  <si>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</si>
  <si>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</si>
  <si>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</si>
  <si>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</si>
  <si>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</si>
  <si>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</si>
  <si>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</si>
  <si>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</si>
  <si>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</si>
  <si>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</si>
  <si>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</si>
  <si>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</si>
  <si>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</si>
  <si>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</si>
  <si>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</si>
  <si>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</si>
  <si>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</si>
  <si>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</si>
  <si>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</si>
  <si>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</si>
  <si>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</si>
  <si>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</si>
  <si>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</si>
  <si>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</si>
  <si>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</si>
  <si>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</si>
  <si>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</si>
  <si>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</si>
  <si>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</si>
  <si>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</si>
  <si>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</si>
  <si>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</si>
  <si>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</si>
  <si>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</si>
  <si>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</si>
  <si>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</si>
  <si>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</si>
  <si>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</si>
  <si>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</si>
  <si>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</si>
  <si>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</si>
  <si>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</si>
  <si>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</si>
  <si>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</si>
  <si>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</si>
  <si>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</si>
  <si>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</si>
  <si>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</si>
  <si>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</si>
  <si>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</si>
  <si>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</si>
  <si>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</si>
  <si>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</si>
  <si>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</si>
  <si>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</si>
  <si>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</si>
  <si>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</si>
  <si>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</si>
  <si>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</si>
  <si>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</si>
  <si>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</si>
  <si>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</si>
  <si>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</si>
  <si>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</si>
  <si>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</si>
  <si>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</si>
  <si>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</si>
  <si>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</si>
  <si>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</si>
  <si>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</si>
  <si>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</si>
  <si>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</si>
  <si>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</si>
  <si>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</si>
  <si>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</si>
  <si>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</si>
  <si>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</si>
  <si>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</si>
  <si>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</si>
  <si>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</si>
  <si>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</si>
  <si>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</si>
  <si>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</si>
  <si>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</si>
  <si>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</si>
  <si>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</si>
  <si>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</si>
  <si>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</si>
  <si>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</si>
  <si>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</si>
  <si>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</si>
  <si>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</si>
  <si>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</si>
  <si>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</si>
  <si>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</si>
  <si>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</si>
  <si>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</si>
  <si>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</si>
  <si>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</si>
  <si>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</si>
  <si>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</si>
  <si>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</si>
  <si>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</si>
  <si>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</si>
  <si>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</si>
  <si>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</si>
  <si>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</si>
  <si>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</si>
  <si>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</si>
  <si>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</si>
  <si>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</si>
  <si>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</si>
  <si>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</si>
  <si>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</si>
  <si>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</si>
  <si>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</si>
  <si>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</si>
  <si>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</si>
  <si>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</si>
  <si>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</si>
  <si>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</si>
  <si>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</si>
  <si>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</si>
  <si>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</si>
  <si>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</si>
  <si>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</si>
  <si>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</si>
  <si>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</si>
  <si>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</si>
  <si>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</si>
  <si>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</si>
  <si>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</si>
  <si>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</si>
  <si>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</si>
  <si>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</si>
  <si>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</si>
  <si>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</si>
  <si>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</si>
  <si>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</si>
  <si>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</si>
  <si>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</si>
  <si>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</si>
  <si>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</si>
  <si>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</si>
  <si>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</si>
  <si>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</si>
  <si>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</si>
  <si>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</si>
  <si>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</si>
  <si>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</si>
  <si>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</si>
  <si>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</si>
  <si>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</si>
  <si>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</si>
  <si>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</si>
  <si>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</si>
  <si>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</si>
  <si>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</si>
  <si>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</si>
  <si>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</si>
  <si>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</si>
  <si>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</si>
  <si>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</si>
  <si>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</si>
  <si>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</si>
  <si>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</si>
  <si>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</si>
  <si>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</si>
  <si>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</si>
  <si>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</si>
  <si>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</si>
  <si>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</si>
  <si>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</si>
  <si>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</si>
  <si>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</si>
  <si>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</si>
  <si>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</si>
  <si>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</si>
  <si>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</si>
  <si>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</si>
  <si>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</si>
  <si>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</si>
  <si>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</si>
  <si>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</si>
  <si>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</si>
  <si>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</si>
  <si>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</si>
  <si>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</si>
  <si>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</si>
  <si>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</si>
  <si>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</si>
  <si>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</si>
  <si>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</si>
  <si>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</si>
  <si>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</si>
  <si>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</si>
  <si>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</si>
  <si>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</si>
  <si>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</si>
  <si>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</si>
  <si>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</si>
  <si>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</si>
  <si>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</si>
  <si>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</si>
  <si>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</si>
  <si>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</si>
  <si>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</si>
  <si>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</si>
  <si>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</si>
  <si>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</si>
  <si>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</si>
  <si>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</si>
  <si>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</si>
  <si>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</si>
  <si>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</si>
  <si>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</si>
  <si>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</si>
  <si>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</si>
  <si>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</si>
  <si>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</si>
  <si>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</si>
  <si>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</si>
  <si>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</si>
  <si>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</si>
  <si>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</si>
  <si>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</si>
  <si>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</si>
  <si>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</si>
  <si>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</si>
  <si>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</si>
  <si>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</si>
  <si>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</si>
  <si>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</si>
  <si>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</si>
  <si>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</si>
  <si>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</si>
  <si>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</si>
  <si>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</si>
  <si>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</si>
  <si>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</si>
  <si>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</si>
  <si>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</si>
  <si>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</si>
  <si>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</si>
  <si>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</si>
  <si>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</si>
  <si>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</si>
  <si>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</si>
  <si>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</si>
  <si>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</si>
  <si>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</si>
  <si>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</si>
  <si>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</si>
  <si>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</si>
  <si>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</si>
  <si>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</si>
  <si>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</si>
  <si>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</si>
  <si>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</si>
  <si>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</si>
  <si>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</si>
  <si>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</si>
  <si>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</si>
  <si>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</si>
  <si>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</si>
  <si>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</si>
  <si>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</si>
  <si>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</si>
  <si>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</si>
  <si>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</si>
  <si>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</si>
  <si>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</si>
  <si>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</si>
  <si>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</si>
  <si>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</si>
  <si>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</si>
  <si>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</si>
  <si>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</si>
  <si>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</si>
  <si>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</si>
  <si>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</si>
  <si>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</si>
  <si>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</si>
  <si>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</si>
  <si>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</si>
  <si>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</si>
  <si>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</si>
  <si>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</si>
  <si>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</si>
  <si>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</si>
  <si>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</si>
  <si>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</si>
  <si>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</si>
  <si>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</si>
  <si>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</si>
  <si>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</si>
  <si>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</si>
  <si>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</si>
  <si>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</si>
  <si>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</si>
  <si>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</si>
  <si>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</si>
  <si>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</si>
  <si>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</si>
  <si>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</si>
  <si>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</si>
  <si>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</si>
  <si>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</si>
  <si>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</si>
  <si>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</si>
  <si>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</si>
  <si>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</si>
  <si>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</si>
  <si>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</si>
  <si>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</si>
  <si>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</si>
  <si>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</si>
  <si>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</si>
  <si>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</si>
  <si>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</si>
  <si>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</si>
  <si>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</si>
  <si>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</si>
  <si>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</si>
  <si>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</si>
  <si>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</si>
  <si>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</si>
  <si>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</si>
  <si>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</si>
  <si>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</si>
  <si>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</si>
  <si>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</si>
  <si>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</si>
  <si>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</si>
  <si>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</si>
  <si>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</si>
  <si>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</si>
  <si>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</si>
  <si>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</si>
  <si>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</si>
  <si>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</si>
  <si>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</si>
  <si>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</si>
  <si>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</si>
  <si>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</si>
  <si>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</si>
  <si>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</si>
  <si>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</si>
  <si>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</si>
  <si>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</si>
  <si>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</si>
  <si>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</si>
  <si>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</si>
  <si>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</si>
  <si>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</si>
  <si>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</si>
  <si>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</si>
  <si>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</si>
  <si>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</si>
  <si>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</si>
  <si>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</si>
  <si>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</si>
  <si>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</si>
  <si>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</si>
  <si>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</si>
  <si>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</si>
  <si>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</si>
  <si>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</si>
  <si>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</si>
  <si>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</si>
  <si>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</si>
  <si>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</si>
  <si>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</si>
  <si>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</si>
  <si>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</si>
  <si>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</si>
  <si>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</si>
  <si>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</si>
  <si>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</si>
  <si>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</si>
  <si>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</si>
  <si>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</si>
  <si>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</si>
  <si>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</si>
  <si>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</si>
  <si>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</si>
  <si>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</si>
  <si>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</si>
  <si>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</si>
  <si>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</si>
  <si>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</si>
  <si>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</si>
  <si>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</si>
  <si>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</si>
  <si>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</si>
  <si>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</si>
  <si>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</si>
  <si>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</si>
  <si>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</si>
  <si>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</si>
  <si>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</si>
  <si>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</si>
  <si>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</si>
  <si>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</si>
  <si>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</si>
  <si>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</si>
  <si>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</si>
  <si>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</si>
  <si>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</si>
  <si>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</si>
  <si>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</si>
  <si>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</si>
  <si>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</si>
  <si>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</si>
  <si>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</si>
  <si>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</si>
  <si>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</si>
  <si>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</si>
  <si>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</si>
  <si>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</si>
  <si>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</si>
  <si>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</si>
  <si>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</si>
  <si>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</si>
  <si>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</si>
  <si>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</si>
  <si>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</si>
  <si>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</si>
  <si>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</si>
  <si>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</si>
  <si>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</si>
  <si>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</si>
  <si>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</si>
  <si>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</si>
  <si>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</si>
  <si>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</si>
  <si>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</si>
  <si>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</si>
  <si>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</si>
  <si>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</si>
  <si>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</si>
  <si>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</si>
  <si>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</si>
  <si>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</si>
  <si>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</si>
  <si>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</si>
  <si>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</si>
  <si>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</si>
  <si>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</si>
  <si>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</si>
  <si>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</si>
  <si>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</si>
  <si>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</si>
  <si>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</si>
  <si>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</si>
  <si>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</si>
  <si>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</si>
  <si>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</si>
  <si>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</si>
  <si>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</si>
  <si>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</si>
  <si>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</si>
  <si>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</si>
  <si>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</si>
  <si>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</si>
  <si>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</si>
  <si>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</si>
  <si>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</si>
  <si>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</si>
  <si>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</si>
  <si>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</si>
  <si>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</si>
  <si>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</si>
  <si>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</si>
  <si>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</si>
  <si>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</si>
  <si>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</si>
  <si>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</si>
  <si>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</si>
  <si>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</si>
  <si>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</si>
  <si>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</si>
  <si>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</si>
  <si>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</si>
  <si>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</si>
  <si>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</si>
  <si>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</si>
  <si>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</si>
  <si>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</si>
  <si>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</si>
  <si>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</si>
  <si>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</si>
  <si>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</si>
  <si>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</si>
  <si>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</si>
  <si>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</si>
  <si>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</si>
  <si>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</si>
  <si>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</si>
  <si>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</si>
  <si>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</si>
  <si>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</si>
  <si>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</si>
  <si>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</si>
  <si>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</si>
  <si>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</si>
  <si>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</si>
  <si>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</si>
  <si>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</si>
  <si>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</si>
  <si>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</si>
  <si>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</si>
  <si>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</si>
  <si>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</si>
  <si>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</si>
  <si>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</si>
  <si>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</si>
  <si>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</si>
  <si>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</si>
  <si>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</si>
  <si>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</si>
  <si>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</si>
  <si>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</si>
  <si>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</si>
  <si>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</si>
  <si>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</si>
  <si>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</si>
  <si>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</si>
  <si>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</si>
  <si>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</si>
  <si>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</si>
  <si>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</si>
  <si>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</si>
  <si>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</si>
  <si>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</si>
  <si>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</si>
  <si>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</si>
  <si>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</si>
  <si>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</si>
  <si>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</si>
  <si>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</si>
  <si>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</si>
  <si>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</si>
  <si>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</si>
  <si>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</si>
  <si>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</si>
  <si>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</si>
  <si>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</si>
  <si>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</si>
  <si>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</si>
  <si>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</si>
  <si>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</si>
  <si>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</si>
  <si>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</si>
  <si>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</si>
  <si>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</si>
  <si>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</si>
  <si>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</si>
  <si>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</si>
  <si>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</si>
  <si>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</si>
  <si>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</si>
  <si>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</si>
  <si>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</si>
  <si>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</si>
  <si>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</si>
  <si>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</si>
  <si>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</si>
  <si>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</si>
  <si>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</si>
  <si>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</si>
  <si>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</si>
  <si>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</si>
  <si>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</si>
  <si>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</si>
  <si>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</si>
  <si>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</si>
  <si>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</si>
  <si>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</si>
  <si>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</si>
  <si>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</si>
  <si>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</si>
  <si>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</si>
  <si>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</si>
  <si>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</si>
  <si>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</si>
  <si>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</si>
  <si>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</si>
  <si>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</si>
  <si>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</si>
  <si>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</si>
  <si>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</si>
  <si>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</si>
  <si>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</si>
  <si>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</si>
  <si>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</si>
  <si>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</si>
  <si>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</si>
  <si>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</si>
  <si>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</si>
  <si>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</si>
  <si>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</si>
  <si>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</si>
  <si>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</si>
  <si>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</si>
  <si>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</si>
  <si>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</si>
  <si>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</si>
  <si>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</si>
  <si>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</si>
  <si>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</si>
  <si>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</si>
  <si>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</si>
  <si>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</si>
  <si>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</si>
  <si>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</si>
  <si>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</si>
  <si>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</si>
  <si>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</si>
  <si>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</si>
  <si>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</si>
  <si>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</si>
  <si>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</si>
  <si>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</si>
  <si>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</si>
  <si>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</si>
  <si>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</si>
  <si>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</si>
  <si>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</si>
  <si>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</si>
  <si>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</si>
  <si>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</si>
  <si>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</si>
  <si>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</si>
  <si>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</si>
  <si>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</si>
  <si>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</si>
  <si>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</si>
  <si>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</si>
  <si>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</si>
  <si>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</si>
  <si>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</si>
  <si>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</si>
  <si>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</si>
  <si>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</si>
  <si>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</si>
  <si>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</si>
  <si>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</si>
  <si>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</si>
  <si>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</si>
  <si>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</si>
  <si>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</si>
  <si>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</si>
  <si>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</si>
  <si>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</si>
  <si>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</si>
  <si>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</si>
  <si>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</si>
  <si>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</si>
  <si>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</si>
  <si>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</si>
  <si>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</si>
  <si>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</si>
  <si>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</si>
  <si>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</si>
  <si>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</si>
  <si>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</si>
  <si>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</si>
  <si>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</si>
  <si>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</si>
  <si>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</si>
  <si>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</si>
  <si>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</si>
  <si>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</si>
  <si>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</si>
  <si>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</si>
  <si>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</si>
  <si>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</si>
  <si>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</si>
  <si>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</si>
  <si>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</si>
  <si>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</si>
  <si>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</si>
  <si>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</si>
  <si>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</si>
  <si>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</si>
  <si>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</si>
  <si>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</si>
  <si>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</si>
  <si>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</si>
  <si>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</si>
  <si>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</si>
  <si>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</si>
  <si>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</si>
  <si>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</si>
  <si>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</si>
  <si>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</si>
  <si>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</si>
  <si>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</si>
  <si>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</si>
  <si>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</si>
  <si>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</si>
  <si>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</si>
  <si>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</si>
  <si>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</si>
  <si>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</si>
  <si>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</si>
  <si>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</si>
  <si>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</si>
  <si>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</si>
  <si>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</si>
  <si>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</si>
  <si>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</si>
  <si>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</si>
  <si>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</si>
  <si>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</si>
  <si>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</si>
  <si>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</si>
  <si>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</si>
  <si>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</si>
  <si>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</si>
  <si>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</si>
  <si>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</si>
  <si>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</si>
  <si>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</si>
  <si>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</si>
  <si>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</si>
  <si>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</si>
  <si>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</si>
  <si>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</si>
  <si>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</si>
  <si>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</si>
  <si>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</si>
  <si>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</si>
  <si>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</si>
  <si>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</si>
  <si>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</si>
  <si>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</si>
  <si>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</si>
  <si>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</si>
  <si>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</si>
  <si>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</si>
  <si>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</si>
  <si>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</si>
  <si>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</si>
  <si>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</si>
  <si>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</si>
  <si>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</si>
  <si>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</si>
  <si>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</si>
  <si>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</si>
  <si>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</si>
  <si>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</si>
  <si>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</si>
  <si>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</si>
  <si>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</si>
  <si>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</si>
  <si>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</si>
  <si>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</si>
  <si>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</si>
  <si>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</si>
  <si>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</si>
  <si>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</si>
  <si>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</si>
  <si>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</si>
  <si>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</si>
  <si>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</si>
  <si>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</si>
  <si>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</si>
  <si>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</si>
  <si>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</si>
  <si>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</si>
  <si>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</si>
  <si>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</si>
  <si>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</si>
  <si>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</si>
  <si>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</si>
  <si>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</si>
  <si>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</si>
  <si>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</si>
  <si>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</si>
  <si>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</si>
  <si>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</si>
  <si>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</si>
  <si>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</si>
  <si>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</si>
  <si>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</si>
  <si>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</si>
  <si>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</si>
  <si>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</si>
  <si>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</si>
  <si>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</si>
  <si>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</si>
  <si>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</si>
  <si>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</si>
  <si>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</si>
  <si>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</si>
  <si>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</si>
  <si>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</si>
  <si>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</si>
  <si>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</si>
  <si>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</si>
  <si>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</si>
  <si>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</si>
  <si>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</si>
  <si>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</si>
  <si>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</si>
  <si>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</si>
  <si>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</si>
  <si>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</si>
  <si>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</si>
  <si>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</si>
  <si>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</si>
  <si>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</si>
  <si>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</si>
  <si>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</si>
  <si>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</si>
  <si>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</si>
  <si>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</si>
  <si>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</si>
  <si>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</si>
  <si>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</si>
  <si>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</si>
  <si>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</si>
  <si>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</si>
  <si>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</si>
  <si>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</si>
  <si>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</si>
  <si>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</si>
  <si>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</si>
  <si>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</si>
  <si>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</si>
  <si>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</si>
  <si>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</si>
  <si>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</si>
  <si>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</si>
  <si>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</si>
  <si>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</si>
  <si>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</si>
  <si>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</si>
  <si>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</si>
  <si>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</si>
  <si>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</si>
  <si>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</si>
  <si>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</si>
  <si>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</si>
  <si>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</si>
  <si>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</si>
  <si>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</si>
  <si>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</si>
  <si>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</si>
  <si>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</si>
  <si>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</si>
  <si>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</si>
  <si>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</si>
  <si>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</si>
  <si>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</si>
  <si>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</si>
  <si>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</si>
  <si>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</si>
  <si>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</si>
  <si>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</si>
  <si>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</si>
  <si>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</si>
  <si>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</si>
  <si>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</si>
  <si>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</si>
  <si>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</si>
  <si>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</si>
  <si>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</si>
  <si>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</si>
  <si>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</si>
  <si>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</si>
  <si>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</si>
  <si>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</si>
  <si>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</si>
  <si>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</si>
  <si>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</si>
  <si>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</si>
  <si>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</si>
  <si>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</si>
  <si>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</si>
  <si>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</si>
  <si>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</si>
  <si>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</si>
  <si>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</si>
  <si>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</si>
  <si>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</si>
  <si>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</si>
  <si>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</si>
  <si>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</si>
  <si>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</si>
  <si>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</si>
  <si>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</si>
  <si>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</si>
  <si>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</si>
  <si>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</si>
  <si>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</si>
  <si>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</si>
  <si>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</si>
  <si>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</si>
  <si>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</si>
  <si>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</si>
  <si>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</si>
  <si>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</si>
  <si>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</si>
  <si>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</si>
  <si>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</si>
  <si>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</si>
  <si>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</si>
  <si>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</si>
  <si>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</si>
  <si>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</si>
  <si>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</si>
  <si>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</si>
  <si>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</si>
  <si>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</si>
  <si>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</si>
  <si>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</si>
  <si>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</si>
  <si>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</si>
  <si>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</si>
  <si>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</si>
  <si>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</si>
  <si>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</si>
  <si>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</si>
  <si>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</si>
  <si>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</si>
  <si>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</si>
  <si>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</si>
  <si>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</si>
  <si>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</si>
  <si>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</si>
  <si>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</si>
  <si>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</si>
  <si>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</si>
  <si>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</si>
  <si>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</si>
  <si>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</si>
  <si>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</si>
  <si>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</si>
  <si>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</si>
  <si>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</si>
  <si>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</si>
  <si>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</si>
  <si>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</si>
  <si>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</si>
  <si>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</si>
  <si>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</si>
  <si>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</si>
  <si>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</si>
  <si>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</si>
  <si>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</si>
  <si>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</si>
  <si>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</si>
  <si>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</si>
  <si>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</si>
  <si>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</si>
  <si>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</si>
  <si>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</si>
  <si>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</si>
  <si>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</si>
  <si>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</si>
  <si>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</si>
  <si>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</si>
  <si>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</si>
  <si>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</si>
  <si>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</si>
  <si>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</si>
  <si>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</si>
  <si>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</si>
  <si>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</si>
  <si>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</si>
  <si>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</si>
  <si>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</si>
  <si>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</si>
  <si>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</si>
  <si>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</si>
  <si>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</si>
  <si>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</si>
  <si>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</si>
  <si>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</si>
  <si>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</si>
  <si>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</si>
  <si>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</si>
  <si>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</si>
  <si>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</si>
  <si>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</si>
  <si>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</si>
  <si>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</si>
  <si>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</si>
  <si>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</si>
  <si>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</si>
  <si>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</si>
  <si>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</si>
  <si>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</si>
  <si>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</si>
  <si>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</si>
  <si>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</si>
  <si>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</si>
  <si>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</si>
  <si>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</si>
  <si>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</si>
  <si>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</si>
  <si>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</si>
  <si>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</si>
  <si>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</si>
  <si>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</si>
  <si>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</si>
  <si>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</si>
  <si>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</si>
  <si>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</si>
  <si>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</si>
  <si>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</si>
  <si>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</si>
  <si>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</si>
  <si>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</si>
  <si>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</si>
  <si>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</si>
  <si>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</si>
  <si>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</si>
  <si>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</si>
  <si>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</si>
  <si>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</si>
  <si>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</si>
  <si>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</si>
  <si>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</si>
  <si>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</si>
  <si>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</si>
  <si>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</si>
  <si>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</si>
  <si>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</si>
  <si>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</si>
  <si>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</si>
  <si>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</si>
  <si>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</si>
  <si>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</si>
  <si>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</si>
  <si>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</si>
  <si>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</si>
  <si>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</si>
  <si>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</si>
  <si>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</si>
  <si>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</si>
  <si>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</si>
  <si>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</si>
  <si>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</si>
  <si>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</si>
  <si>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</si>
  <si>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</si>
  <si>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</si>
  <si>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</si>
  <si>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</si>
  <si>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</si>
  <si>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</si>
  <si>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</si>
  <si>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</si>
  <si>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</si>
  <si>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</si>
  <si>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</si>
  <si>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</si>
  <si>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</si>
  <si>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</si>
  <si>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</si>
  <si>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</si>
  <si>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</si>
  <si>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</si>
  <si>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</si>
  <si>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</si>
  <si>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</si>
  <si>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</si>
  <si>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</si>
  <si>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</si>
  <si>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</si>
  <si>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</si>
  <si>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</si>
  <si>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</si>
  <si>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</si>
  <si>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</si>
  <si>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</si>
  <si>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</si>
  <si>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</si>
  <si>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</si>
  <si>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</si>
  <si>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</si>
  <si>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</si>
  <si>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</si>
  <si>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</si>
  <si>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</si>
  <si>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</si>
  <si>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</si>
  <si>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</si>
  <si>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</si>
  <si>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</si>
  <si>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</si>
  <si>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</si>
  <si>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</si>
  <si>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</si>
  <si>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</si>
  <si>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</si>
  <si>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</si>
  <si>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</si>
  <si>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</si>
  <si>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</si>
  <si>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</si>
  <si>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</si>
  <si>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</si>
  <si>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</si>
  <si>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</si>
  <si>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</si>
  <si>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</si>
  <si>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</si>
  <si>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</si>
  <si>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</si>
  <si>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</si>
  <si>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</si>
  <si>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</si>
  <si>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</si>
  <si>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</si>
  <si>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</si>
  <si>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</si>
  <si>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</si>
  <si>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</si>
  <si>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</si>
  <si>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</si>
  <si>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</si>
  <si>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</si>
  <si>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</si>
  <si>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</si>
  <si>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</si>
  <si>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</si>
  <si>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</si>
  <si>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</si>
  <si>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</si>
  <si>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</si>
  <si>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</si>
  <si>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</si>
  <si>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</si>
  <si>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</si>
  <si>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</si>
  <si>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</si>
  <si>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</si>
  <si>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</si>
  <si>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</si>
  <si>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</si>
  <si>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</si>
  <si>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</si>
  <si>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</si>
  <si>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</si>
  <si>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</si>
  <si>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</si>
  <si>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</si>
  <si>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</si>
  <si>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</si>
  <si>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</si>
  <si>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</si>
  <si>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</si>
  <si>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</si>
  <si>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</si>
  <si>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</si>
  <si>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</si>
  <si>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</si>
  <si>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</si>
  <si>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</si>
  <si>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</si>
  <si>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</si>
  <si>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</si>
  <si>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</si>
  <si>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</si>
  <si>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</si>
  <si>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</si>
  <si>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</si>
  <si>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</si>
  <si>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</si>
  <si>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</si>
  <si>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</si>
  <si>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</si>
  <si>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</si>
  <si>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</si>
  <si>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</si>
  <si>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</si>
  <si>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</si>
  <si>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</si>
  <si>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</si>
  <si>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</si>
  <si>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</si>
  <si>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</si>
  <si>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</si>
  <si>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</si>
  <si>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</si>
  <si>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</si>
  <si>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</si>
  <si>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</si>
  <si>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</si>
  <si>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</si>
  <si>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</si>
  <si>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</si>
  <si>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</si>
  <si>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</si>
  <si>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</si>
  <si>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</si>
  <si>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</si>
  <si>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</si>
  <si>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</si>
  <si>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</si>
  <si>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</si>
  <si>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</si>
  <si>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</si>
  <si>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</si>
  <si>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</si>
  <si>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</si>
  <si>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</si>
  <si>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</si>
  <si>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</si>
  <si>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</si>
  <si>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</si>
  <si>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</si>
  <si>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</si>
  <si>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</si>
  <si>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</si>
  <si>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</si>
  <si>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</si>
  <si>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</si>
  <si>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</si>
  <si>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</si>
  <si>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</si>
  <si>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</si>
  <si>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</si>
  <si>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</si>
  <si>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</si>
  <si>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</si>
  <si>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</si>
  <si>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</si>
  <si>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</si>
  <si>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</si>
  <si>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</si>
  <si>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</si>
  <si>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</si>
  <si>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</si>
  <si>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</si>
  <si>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</si>
  <si>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</si>
  <si>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</si>
  <si>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</si>
  <si>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</si>
  <si>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</si>
  <si>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</si>
  <si>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</si>
  <si>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</si>
  <si>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</si>
  <si>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</si>
  <si>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</si>
  <si>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</si>
  <si>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</si>
  <si>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</si>
  <si>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</si>
  <si>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</si>
  <si>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</si>
  <si>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</si>
  <si>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</si>
  <si>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</si>
  <si>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</si>
  <si>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</si>
  <si>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</si>
  <si>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</si>
  <si>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</si>
  <si>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</si>
  <si>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</si>
  <si>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</si>
  <si>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</si>
  <si>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</si>
  <si>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</si>
  <si>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</si>
  <si>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</si>
  <si>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</si>
  <si>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</si>
  <si>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</si>
  <si>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</si>
  <si>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</si>
  <si>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</si>
  <si>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</si>
  <si>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</si>
  <si>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</si>
  <si>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</si>
  <si>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</si>
  <si>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</si>
  <si>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</si>
  <si>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</si>
  <si>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</si>
  <si>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</si>
  <si>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</si>
  <si>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</si>
  <si>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</si>
  <si>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</si>
  <si>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</si>
  <si>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</si>
  <si>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</si>
  <si>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</si>
  <si>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</si>
  <si>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</si>
  <si>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</si>
  <si>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</si>
  <si>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</si>
  <si>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</si>
  <si>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</si>
  <si>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</si>
  <si>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</si>
  <si>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</si>
  <si>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</si>
  <si>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</si>
  <si>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</si>
  <si>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</si>
  <si>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</si>
  <si>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</si>
  <si>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</si>
  <si>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</si>
  <si>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</si>
  <si>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</si>
  <si>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</si>
  <si>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</si>
  <si>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</si>
  <si>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</si>
  <si>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</si>
  <si>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</si>
  <si>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</si>
  <si>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</si>
  <si>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</si>
  <si>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</si>
  <si>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</si>
  <si>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</si>
  <si>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</si>
  <si>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</si>
  <si>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</si>
  <si>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</si>
  <si>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</si>
  <si>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</si>
  <si>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</si>
  <si>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</si>
  <si>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</si>
  <si>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</si>
  <si>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</si>
  <si>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</si>
  <si>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</si>
  <si>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</si>
  <si>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</si>
  <si>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</si>
  <si>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</si>
  <si>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</si>
  <si>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</si>
  <si>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</si>
  <si>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</si>
  <si>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</si>
  <si>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</si>
  <si>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</si>
  <si>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</si>
  <si>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</si>
  <si>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</si>
  <si>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</si>
  <si>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</si>
  <si>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</si>
  <si>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</si>
  <si>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</si>
  <si>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</si>
  <si>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</si>
  <si>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</si>
  <si>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</si>
  <si>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</si>
  <si>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</si>
  <si>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</si>
  <si>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</si>
  <si>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</si>
  <si>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</si>
  <si>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</si>
  <si>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</si>
  <si>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</si>
  <si>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</si>
  <si>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</si>
  <si>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</si>
  <si>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</si>
  <si>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</si>
  <si>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</si>
  <si>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</si>
  <si>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</si>
  <si>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</si>
  <si>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</si>
  <si>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</si>
  <si>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</si>
  <si>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</si>
  <si>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</si>
  <si>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</si>
  <si>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</si>
  <si>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</si>
  <si>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</si>
  <si>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</si>
  <si>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</si>
  <si>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</si>
  <si>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</si>
  <si>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</si>
  <si>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</si>
  <si>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</si>
  <si>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</si>
  <si>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</si>
  <si>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</si>
  <si>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</si>
  <si>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</si>
  <si>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</si>
  <si>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</si>
  <si>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</si>
  <si>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</si>
  <si>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</si>
  <si>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</si>
  <si>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</si>
  <si>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</si>
  <si>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</si>
  <si>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</si>
  <si>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</si>
  <si>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</si>
  <si>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</si>
  <si>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</si>
  <si>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</si>
  <si>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</si>
  <si>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</si>
  <si>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</si>
  <si>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</si>
  <si>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</si>
  <si>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</si>
  <si>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</si>
  <si>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</si>
  <si>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</si>
  <si>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</si>
  <si>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</si>
  <si>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</si>
  <si>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</si>
  <si>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</si>
  <si>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</si>
  <si>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</si>
  <si>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</si>
  <si>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</si>
  <si>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</si>
  <si>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</si>
  <si>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</si>
  <si>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</si>
  <si>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</si>
  <si>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</si>
  <si>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</si>
  <si>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</si>
  <si>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</si>
  <si>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</si>
  <si>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</si>
  <si>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</si>
  <si>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</si>
  <si>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</si>
  <si>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</si>
  <si>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</si>
  <si>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</si>
  <si>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</si>
  <si>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</si>
  <si>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</si>
  <si>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</si>
  <si>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</si>
  <si>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</si>
  <si>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</si>
  <si>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</si>
  <si>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</si>
  <si>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</si>
  <si>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</si>
  <si>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</si>
  <si>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</si>
  <si>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</si>
  <si>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</si>
  <si>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</si>
  <si>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</si>
  <si>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</si>
  <si>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</si>
  <si>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</si>
  <si>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</si>
  <si>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</si>
  <si>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</si>
  <si>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</si>
  <si>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</si>
  <si>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</si>
  <si>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</si>
  <si>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</si>
  <si>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</si>
  <si>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</si>
  <si>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</si>
  <si>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</si>
  <si>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</si>
  <si>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</si>
  <si>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</si>
  <si>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</si>
  <si>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</si>
  <si>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</si>
  <si>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</si>
  <si>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</si>
  <si>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</si>
  <si>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</si>
  <si>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</si>
  <si>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</si>
  <si>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</si>
  <si>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</si>
  <si>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</si>
  <si>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</si>
  <si>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</si>
  <si>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</si>
  <si>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</si>
  <si>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</si>
  <si>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</si>
  <si>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</si>
  <si>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</si>
  <si>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</si>
  <si>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</si>
  <si>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</si>
  <si>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</si>
  <si>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</si>
  <si>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</si>
  <si>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</si>
  <si>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</si>
  <si>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</si>
  <si>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</si>
  <si>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</si>
  <si>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</si>
  <si>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</si>
  <si>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</si>
  <si>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</si>
  <si>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</si>
  <si>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</si>
  <si>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</si>
  <si>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</si>
  <si>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</si>
  <si>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</si>
  <si>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</si>
  <si>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</si>
  <si>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</si>
  <si>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</si>
  <si>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</si>
  <si>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</si>
  <si>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</si>
  <si>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</si>
  <si>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</si>
  <si>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</si>
  <si>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</si>
  <si>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</si>
  <si>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</si>
  <si>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</si>
  <si>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</si>
  <si>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</si>
  <si>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</si>
  <si>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</si>
  <si>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</si>
  <si>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</si>
  <si>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</si>
  <si>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</si>
  <si>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</si>
  <si>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</si>
  <si>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</si>
  <si>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</si>
  <si>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</si>
  <si>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</si>
  <si>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</si>
  <si>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</si>
  <si>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</si>
  <si>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</si>
  <si>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</si>
  <si>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</si>
  <si>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</si>
  <si>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</si>
  <si>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</si>
  <si>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</si>
  <si>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</si>
  <si>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</si>
  <si>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</si>
  <si>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</si>
  <si>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</si>
  <si>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</si>
  <si>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</si>
  <si>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</si>
  <si>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</si>
  <si>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</si>
  <si>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</si>
  <si>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</si>
  <si>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</si>
  <si>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</si>
  <si>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</si>
  <si>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</si>
  <si>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</si>
  <si>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</si>
  <si>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</si>
  <si>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</si>
  <si>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</si>
  <si>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</si>
  <si>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</si>
  <si>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</si>
  <si>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</si>
  <si>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</si>
  <si>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</si>
  <si>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</si>
  <si>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</si>
  <si>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</si>
  <si>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</si>
  <si>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</si>
  <si>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</si>
  <si>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</si>
  <si>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</si>
  <si>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</si>
  <si>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</si>
  <si>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</si>
  <si>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</si>
  <si>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</si>
  <si>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</si>
  <si>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</si>
  <si>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</si>
  <si>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</si>
  <si>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</si>
  <si>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</si>
  <si>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</si>
  <si>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</si>
  <si>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</si>
  <si>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</si>
  <si>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</si>
  <si>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</si>
  <si>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</si>
  <si>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</si>
  <si>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</si>
  <si>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</si>
  <si>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</si>
  <si>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</si>
  <si>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</si>
  <si>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</si>
  <si>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</si>
  <si>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</si>
  <si>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</si>
  <si>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</si>
  <si>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</si>
  <si>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</si>
  <si>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</si>
  <si>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</si>
  <si>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</si>
  <si>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</si>
  <si>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</si>
  <si>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</si>
  <si>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</si>
  <si>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</si>
  <si>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</si>
  <si>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</si>
  <si>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</si>
  <si>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</si>
  <si>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</si>
  <si>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</si>
  <si>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</si>
  <si>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</si>
  <si>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</si>
  <si>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</si>
  <si>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</si>
  <si>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</si>
  <si>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</si>
  <si>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</si>
  <si>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</si>
  <si>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</si>
  <si>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</si>
  <si>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</si>
  <si>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</si>
  <si>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</si>
  <si>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</si>
  <si>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</si>
  <si>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</si>
  <si>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</si>
  <si>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</si>
  <si>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</si>
  <si>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</si>
  <si>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</si>
  <si>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</si>
  <si>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</si>
  <si>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</si>
  <si>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</si>
  <si>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</si>
  <si>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</si>
  <si>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</si>
  <si>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</si>
  <si>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</si>
  <si>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</si>
  <si>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</si>
  <si>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</si>
  <si>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</si>
  <si>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</si>
  <si>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</si>
  <si>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</si>
  <si>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</si>
  <si>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</si>
  <si>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</si>
  <si>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</si>
  <si>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</si>
  <si>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</si>
  <si>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</si>
  <si>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</si>
  <si>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</si>
  <si>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</si>
  <si>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</si>
  <si>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</si>
  <si>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</si>
  <si>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</si>
  <si>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</si>
  <si>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</si>
  <si>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</si>
  <si>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</si>
  <si>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</si>
  <si>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</si>
  <si>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</si>
  <si>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</si>
  <si>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</si>
  <si>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</si>
  <si>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</si>
  <si>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</si>
  <si>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</si>
  <si>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</si>
  <si>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</si>
  <si>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</si>
  <si>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</si>
  <si>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</si>
  <si>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</si>
  <si>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</si>
  <si>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</si>
  <si>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</si>
  <si>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</si>
  <si>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</si>
  <si>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</si>
  <si>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</si>
  <si>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</si>
  <si>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</si>
  <si>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</si>
  <si>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</si>
  <si>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</si>
  <si>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</si>
  <si>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</si>
  <si>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</si>
  <si>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</si>
  <si>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</si>
  <si>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</si>
  <si>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</si>
  <si>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</si>
  <si>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</si>
  <si>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</si>
  <si>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</si>
  <si>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</si>
  <si>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</si>
  <si>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</si>
  <si>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</si>
  <si>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</si>
  <si>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</si>
  <si>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</si>
  <si>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</si>
  <si>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</si>
  <si>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</si>
  <si>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</si>
  <si>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</si>
  <si>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</si>
  <si>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</si>
  <si>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</si>
  <si>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</si>
  <si>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</si>
  <si>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</si>
  <si>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</si>
  <si>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</si>
  <si>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</si>
  <si>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</si>
  <si>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</si>
  <si>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</si>
  <si>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</si>
  <si>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</si>
  <si>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</si>
  <si>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</si>
  <si>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</si>
  <si>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</si>
  <si>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</si>
  <si>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</si>
  <si>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</si>
  <si>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</si>
  <si>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</si>
  <si>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</si>
  <si>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</si>
  <si>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</si>
  <si>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</si>
  <si>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</si>
  <si>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</si>
  <si>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</si>
  <si>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</si>
  <si>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</si>
  <si>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</si>
  <si>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</si>
  <si>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</si>
  <si>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</si>
  <si>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</si>
  <si>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</si>
  <si>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</si>
  <si>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</si>
  <si>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</si>
  <si>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</si>
  <si>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</si>
  <si>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</si>
  <si>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</si>
  <si>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</si>
  <si>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</si>
  <si>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</si>
  <si>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</si>
  <si>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</si>
  <si>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</si>
  <si>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</si>
  <si>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</si>
  <si>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</si>
  <si>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</si>
  <si>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</si>
  <si>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</si>
  <si>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</si>
  <si>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</si>
  <si>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</si>
  <si>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</si>
  <si>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</si>
  <si>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</si>
  <si>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</si>
  <si>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</si>
  <si>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</si>
  <si>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</si>
  <si>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</si>
  <si>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</si>
  <si>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</si>
  <si>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</si>
  <si>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</si>
  <si>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</si>
  <si>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</si>
  <si>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</si>
  <si>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</si>
  <si>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</si>
  <si>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</si>
  <si>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</si>
  <si>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</si>
  <si>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</si>
  <si>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</si>
  <si>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</si>
  <si>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</si>
  <si>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</si>
  <si>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</si>
  <si>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</si>
  <si>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</si>
  <si>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</si>
  <si>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</si>
  <si>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</si>
  <si>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</si>
  <si>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</si>
  <si>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</si>
  <si>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</si>
  <si>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</si>
  <si>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</si>
  <si>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</si>
  <si>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</si>
  <si>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</si>
  <si>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</si>
  <si>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</si>
  <si>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</si>
  <si>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</si>
  <si>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</si>
  <si>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</si>
  <si>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</si>
  <si>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</si>
  <si>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</si>
  <si>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</si>
  <si>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</si>
  <si>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</si>
  <si>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</si>
  <si>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</si>
  <si>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</si>
  <si>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</si>
  <si>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</si>
  <si>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</si>
  <si>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</si>
  <si>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</si>
  <si>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</si>
  <si>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</si>
  <si>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</si>
  <si>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</si>
  <si>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</si>
  <si>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</si>
  <si>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</si>
  <si>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</si>
  <si>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</si>
  <si>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</si>
  <si>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</si>
  <si>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</si>
  <si>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</si>
  <si>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</si>
  <si>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</si>
  <si>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</si>
  <si>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</si>
  <si>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</si>
  <si>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</si>
  <si>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</si>
  <si>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</si>
  <si>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</si>
  <si>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</si>
  <si>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</si>
  <si>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</si>
  <si>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</si>
  <si>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</si>
  <si>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</si>
  <si>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</si>
  <si>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</si>
  <si>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</si>
  <si>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</si>
  <si>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</si>
  <si>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</si>
  <si>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</si>
  <si>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</si>
  <si>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</si>
  <si>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</si>
  <si>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</si>
  <si>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</si>
  <si>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</si>
  <si>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</si>
  <si>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</si>
  <si>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</si>
  <si>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</si>
  <si>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</si>
  <si>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</si>
  <si>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</si>
  <si>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</si>
  <si>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</si>
  <si>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</si>
  <si>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</si>
  <si>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</si>
  <si>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</si>
  <si>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</si>
  <si>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</si>
  <si>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</si>
  <si>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</si>
  <si>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</si>
  <si>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</si>
  <si>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</si>
  <si>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</si>
  <si>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</si>
  <si>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</si>
  <si>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</si>
  <si>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</si>
  <si>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</si>
  <si>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</si>
  <si>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</si>
  <si>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</si>
  <si>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</si>
  <si>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</si>
  <si>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</si>
  <si>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</si>
  <si>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</si>
  <si>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</si>
  <si>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</si>
  <si>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</si>
  <si>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</si>
  <si>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</si>
  <si>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</si>
  <si>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</si>
  <si>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</si>
  <si>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</si>
  <si>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</si>
  <si>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</si>
  <si>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</si>
  <si>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</si>
  <si>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</si>
  <si>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</si>
  <si>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</si>
  <si>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</si>
  <si>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</si>
  <si>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</si>
  <si>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</si>
  <si>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</si>
  <si>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</si>
  <si>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</si>
  <si>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</si>
  <si>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</si>
  <si>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</si>
  <si>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</si>
  <si>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</si>
  <si>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</si>
  <si>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</si>
  <si>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</si>
  <si>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</si>
  <si>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</si>
  <si>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</si>
  <si>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</si>
  <si>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</si>
  <si>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</si>
  <si>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</si>
  <si>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</si>
  <si>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</si>
  <si>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</si>
  <si>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</si>
  <si>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</si>
  <si>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</si>
  <si>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</si>
  <si>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</si>
  <si>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</si>
  <si>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</si>
  <si>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</si>
  <si>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</si>
  <si>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</si>
  <si>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</si>
  <si>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</si>
  <si>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</si>
  <si>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</si>
  <si>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</si>
  <si>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</si>
  <si>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</si>
  <si>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</si>
  <si>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</si>
  <si>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</si>
  <si>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</si>
  <si>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</si>
  <si>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</si>
  <si>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</si>
  <si>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</si>
  <si>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</si>
  <si>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</si>
  <si>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</si>
  <si>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</si>
  <si>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</si>
  <si>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</si>
  <si>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</si>
  <si>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</si>
  <si>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</si>
  <si>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</si>
  <si>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</si>
  <si>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</si>
  <si>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</si>
  <si>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</si>
  <si>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</si>
  <si>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</si>
  <si>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</si>
  <si>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</si>
  <si>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</si>
  <si>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</si>
  <si>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</si>
  <si>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</si>
  <si>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</si>
  <si>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</si>
  <si>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</si>
  <si>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</si>
  <si>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</si>
  <si>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</si>
  <si>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</si>
  <si>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</si>
  <si>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</si>
  <si>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</si>
  <si>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</si>
  <si>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</si>
  <si>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</si>
  <si>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</si>
  <si>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</si>
  <si>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</si>
  <si>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</si>
  <si>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</si>
  <si>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</si>
  <si>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</si>
  <si>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</si>
  <si>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</si>
  <si>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</si>
  <si>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</si>
  <si>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</si>
  <si>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</si>
  <si>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</si>
  <si>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</si>
  <si>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</si>
  <si>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</si>
  <si>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</si>
  <si>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</si>
  <si>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</si>
  <si>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</si>
  <si>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</si>
  <si>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</si>
  <si>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</si>
  <si>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</si>
  <si>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</si>
  <si>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</si>
  <si>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</si>
  <si>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</si>
  <si>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</si>
  <si>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</si>
  <si>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</si>
  <si>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</si>
  <si>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</si>
  <si>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</si>
  <si>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</si>
  <si>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</si>
  <si>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</si>
  <si>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</si>
  <si>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</si>
  <si>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</si>
  <si>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</si>
  <si>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</si>
  <si>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</si>
  <si>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</si>
  <si>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</si>
  <si>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</si>
  <si>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</si>
  <si>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</si>
  <si>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</si>
  <si>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</si>
  <si>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</si>
  <si>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</si>
  <si>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</si>
  <si>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</si>
  <si>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</si>
  <si>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</si>
  <si>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</si>
  <si>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</si>
  <si>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</si>
  <si>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</si>
  <si>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</si>
  <si>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</si>
  <si>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</si>
  <si>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</si>
  <si>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</si>
  <si>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</si>
  <si>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</si>
  <si>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</si>
  <si>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</si>
  <si>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</si>
  <si>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</si>
  <si>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</si>
  <si>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</si>
  <si>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</si>
  <si>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</si>
  <si>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</si>
  <si>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</si>
  <si>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</si>
  <si>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</si>
  <si>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</si>
  <si>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</si>
  <si>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</si>
  <si>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</si>
  <si>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</si>
  <si>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</si>
  <si>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</si>
  <si>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</si>
  <si>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</si>
  <si>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</si>
  <si>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</si>
  <si>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</si>
  <si>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</si>
  <si>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</si>
  <si>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</si>
  <si>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</si>
  <si>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</si>
  <si>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</si>
  <si>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</si>
  <si>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</si>
  <si>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</si>
  <si>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</si>
  <si>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</si>
  <si>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</si>
  <si>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</si>
  <si>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</si>
  <si>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</si>
  <si>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</si>
  <si>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</si>
  <si>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</si>
  <si>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</si>
  <si>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</si>
  <si>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</si>
  <si>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</si>
  <si>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</si>
  <si>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</si>
  <si>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</si>
  <si>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</si>
  <si>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</si>
  <si>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</si>
  <si>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</si>
  <si>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</si>
  <si>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</si>
  <si>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</si>
  <si>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</si>
  <si>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</si>
  <si>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</si>
  <si>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</si>
  <si>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</si>
  <si>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</si>
  <si>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</si>
  <si>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</si>
  <si>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</si>
  <si>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</si>
  <si>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</si>
  <si>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</si>
  <si>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</si>
  <si>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</si>
  <si>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</si>
  <si>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</si>
  <si>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</si>
  <si>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</si>
  <si>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</si>
  <si>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</si>
  <si>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</si>
  <si>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</si>
  <si>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</si>
  <si>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</si>
  <si>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</si>
  <si>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</si>
  <si>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</si>
  <si>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</si>
  <si>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</si>
  <si>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</si>
  <si>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</si>
  <si>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</si>
  <si>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</si>
  <si>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</si>
  <si>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</si>
  <si>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</si>
  <si>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</si>
  <si>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</si>
  <si>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</si>
  <si>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</si>
  <si>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</si>
  <si>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</si>
  <si>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</si>
  <si>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</si>
  <si>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</si>
  <si>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</si>
  <si>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</si>
  <si>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</si>
  <si>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</si>
  <si>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</si>
  <si>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</si>
  <si>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</si>
  <si>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</si>
  <si>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</si>
  <si>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</si>
  <si>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</si>
  <si>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</si>
  <si>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</si>
  <si>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</si>
  <si>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</si>
  <si>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</si>
  <si>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</si>
  <si>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</si>
  <si>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</si>
  <si>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</si>
  <si>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</si>
  <si>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</si>
  <si>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</si>
  <si>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</si>
  <si>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</si>
  <si>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</si>
  <si>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</si>
  <si>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</si>
  <si>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</si>
  <si>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</si>
  <si>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</si>
  <si>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</si>
  <si>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</si>
  <si>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</si>
  <si>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</si>
  <si>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</si>
  <si>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</si>
  <si>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</si>
  <si>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</si>
  <si>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</si>
  <si>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</si>
  <si>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</si>
  <si>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</si>
  <si>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</si>
  <si>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</si>
  <si>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</si>
  <si>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</si>
  <si>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</si>
  <si>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</si>
  <si>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</si>
  <si>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</si>
  <si>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</si>
  <si>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</si>
  <si>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</si>
  <si>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</si>
  <si>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</si>
  <si>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</si>
  <si>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</si>
  <si>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</si>
  <si>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</si>
  <si>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</si>
  <si>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</si>
  <si>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</si>
  <si>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</si>
  <si>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</si>
  <si>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</si>
  <si>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</si>
  <si>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</si>
  <si>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</si>
  <si>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</si>
  <si>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</si>
  <si>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</si>
  <si>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</si>
  <si>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</si>
  <si>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</si>
  <si>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</si>
  <si>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</si>
  <si>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</si>
  <si>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</si>
  <si>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</si>
  <si>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</si>
  <si>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</si>
  <si>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</si>
  <si>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</si>
  <si>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</si>
  <si>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</si>
  <si>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</si>
  <si>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</si>
  <si>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</si>
  <si>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</si>
  <si>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</si>
  <si>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</si>
  <si>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</si>
  <si>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</si>
  <si>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</si>
  <si>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</si>
  <si>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</si>
  <si>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</si>
  <si>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</si>
  <si>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</si>
  <si>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</si>
  <si>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</si>
  <si>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</si>
  <si>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</si>
  <si>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</si>
  <si>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</si>
  <si>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</si>
  <si>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</si>
  <si>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</si>
  <si>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</si>
  <si>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</si>
  <si>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</si>
  <si>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</si>
  <si>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</si>
  <si>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</si>
  <si>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</si>
  <si>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</si>
  <si>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</si>
  <si>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</si>
  <si>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</si>
  <si>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</si>
  <si>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</si>
  <si>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</si>
  <si>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</si>
  <si>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</si>
  <si>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</si>
  <si>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</si>
  <si>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</si>
  <si>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</si>
  <si>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</si>
  <si>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</si>
  <si>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</si>
  <si>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</si>
  <si>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</si>
  <si>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</si>
  <si>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</si>
  <si>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</si>
  <si>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</si>
  <si>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</si>
  <si>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</si>
  <si>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</si>
  <si>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</si>
  <si>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</si>
  <si>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</si>
  <si>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</si>
  <si>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</si>
  <si>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</si>
  <si>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</si>
  <si>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</si>
  <si>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</si>
  <si>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</si>
  <si>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</si>
  <si>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</si>
  <si>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</si>
  <si>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</si>
  <si>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</si>
  <si>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</si>
  <si>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</si>
  <si>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</si>
  <si>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</si>
  <si>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</si>
  <si>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</si>
  <si>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</si>
  <si>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</si>
  <si>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</si>
  <si>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</si>
  <si>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</si>
  <si>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</si>
  <si>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</si>
  <si>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</si>
  <si>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</si>
  <si>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</si>
  <si>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</si>
  <si>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</si>
  <si>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</si>
  <si>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</si>
  <si>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</si>
  <si>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</si>
  <si>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</si>
  <si>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</si>
  <si>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</si>
  <si>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</si>
  <si>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</si>
  <si>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</si>
  <si>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</si>
  <si>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</si>
  <si>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</si>
  <si>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</si>
  <si>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</si>
  <si>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</si>
  <si>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</si>
  <si>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</si>
  <si>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</si>
  <si>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</si>
  <si>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</si>
  <si>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</si>
  <si>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</si>
  <si>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</si>
  <si>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</si>
  <si>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</si>
  <si>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</si>
  <si>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</si>
  <si>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</si>
  <si>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</si>
  <si>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</si>
  <si>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</si>
  <si>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</si>
  <si>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</si>
  <si>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</si>
  <si>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</si>
  <si>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</si>
  <si>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</si>
  <si>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</si>
  <si>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</si>
  <si>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</si>
  <si>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</si>
  <si>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</si>
  <si>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</si>
  <si>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</si>
  <si>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</si>
  <si>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</si>
  <si>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</si>
  <si>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</si>
  <si>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</si>
  <si>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</si>
  <si>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</si>
  <si>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</si>
  <si>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</si>
  <si>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</si>
  <si>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</si>
  <si>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</si>
  <si>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</si>
  <si>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</si>
  <si>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</si>
  <si>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</si>
  <si>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</si>
  <si>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</si>
  <si>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</si>
  <si>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</si>
  <si>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</si>
  <si>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</si>
  <si>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</si>
  <si>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</si>
  <si>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</si>
  <si>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</si>
  <si>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</si>
  <si>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</si>
  <si>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</si>
  <si>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</si>
  <si>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</si>
  <si>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</si>
  <si>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</si>
  <si>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</si>
  <si>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</si>
  <si>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</si>
  <si>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</si>
  <si>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</si>
  <si>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</si>
  <si>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</si>
  <si>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</si>
  <si>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</si>
  <si>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</si>
  <si>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</si>
  <si>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</si>
  <si>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</si>
  <si>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</si>
  <si>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</si>
  <si>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</si>
  <si>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</si>
  <si>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</si>
  <si>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</si>
  <si>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</si>
  <si>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</si>
  <si>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</si>
  <si>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</si>
  <si>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</si>
  <si>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</si>
  <si>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</si>
  <si>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</si>
  <si>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</si>
  <si>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</si>
  <si>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</si>
  <si>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</si>
  <si>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</si>
  <si>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</si>
  <si>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</si>
  <si>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</si>
  <si>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</si>
  <si>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</si>
  <si>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</si>
  <si>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</si>
  <si>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</si>
  <si>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</si>
  <si>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</si>
  <si>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</si>
  <si>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</si>
  <si>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</si>
  <si>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</si>
  <si>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</si>
  <si>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</si>
  <si>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</si>
  <si>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</si>
  <si>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</si>
  <si>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</si>
  <si>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</si>
  <si>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</si>
  <si>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</si>
  <si>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</si>
  <si>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</si>
  <si>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</si>
  <si>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</si>
  <si>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</si>
  <si>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</si>
  <si>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</si>
  <si>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</si>
  <si>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</si>
  <si>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</si>
  <si>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</si>
  <si>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</si>
  <si>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</si>
  <si>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</si>
  <si>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</si>
  <si>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</si>
  <si>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</si>
  <si>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</si>
  <si>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</si>
  <si>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</si>
  <si>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</si>
  <si>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</si>
  <si>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</si>
  <si>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</si>
  <si>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</si>
  <si>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</si>
  <si>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</si>
  <si>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</si>
  <si>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</si>
  <si>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</si>
  <si>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</si>
  <si>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</si>
  <si>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</si>
  <si>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</si>
  <si>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</si>
  <si>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</si>
  <si>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</si>
  <si>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</si>
  <si>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</si>
  <si>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</si>
  <si>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</si>
  <si>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</si>
  <si>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</si>
  <si>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</si>
  <si>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</si>
  <si>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</si>
  <si>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</si>
  <si>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</si>
  <si>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</si>
  <si>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</si>
  <si>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</si>
  <si>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</si>
  <si>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</si>
  <si>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</si>
  <si>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</si>
  <si>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</si>
  <si>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</si>
  <si>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</si>
  <si>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</si>
  <si>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</si>
  <si>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</si>
  <si>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</si>
  <si>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</si>
  <si>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</si>
  <si>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</si>
  <si>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</si>
  <si>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</si>
  <si>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</si>
  <si>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</si>
  <si>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</si>
  <si>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</si>
  <si>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</si>
  <si>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</si>
  <si>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</si>
  <si>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</si>
  <si>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</si>
  <si>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</si>
  <si>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</si>
  <si>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</si>
  <si>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</si>
  <si>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</si>
  <si>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</si>
  <si>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</si>
  <si>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</si>
  <si>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</si>
  <si>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</si>
  <si>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</si>
  <si>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</si>
  <si>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</si>
  <si>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</si>
  <si>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</si>
  <si>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</si>
  <si>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</si>
  <si>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</si>
  <si>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</si>
  <si>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</si>
  <si>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</si>
  <si>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</si>
  <si>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</si>
  <si>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</si>
  <si>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</si>
  <si>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</si>
  <si>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</si>
  <si>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</si>
  <si>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</si>
  <si>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</si>
  <si>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</si>
  <si>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</si>
  <si>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</si>
  <si>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</si>
  <si>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</si>
  <si>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</si>
  <si>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</si>
  <si>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</si>
  <si>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</si>
  <si>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</si>
  <si>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</si>
  <si>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</si>
  <si>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</si>
  <si>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</si>
  <si>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</si>
  <si>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</si>
  <si>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</si>
  <si>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</si>
  <si>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</si>
  <si>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</si>
  <si>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</si>
  <si>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</si>
  <si>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</si>
  <si>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</si>
  <si>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</si>
  <si>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</si>
  <si>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</si>
  <si>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</si>
  <si>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</si>
  <si>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</si>
  <si>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</si>
  <si>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</si>
  <si>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</si>
  <si>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</si>
  <si>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</si>
  <si>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</si>
  <si>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</si>
  <si>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</si>
  <si>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</si>
  <si>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</si>
  <si>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</si>
  <si>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</si>
  <si>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</si>
  <si>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</si>
  <si>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</si>
  <si>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</si>
  <si>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</si>
  <si>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</si>
  <si>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</si>
  <si>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</si>
  <si>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</si>
  <si>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</si>
  <si>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</si>
  <si>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</si>
  <si>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</si>
  <si>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</si>
  <si>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</si>
  <si>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</si>
  <si>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</si>
  <si>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</si>
  <si>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</si>
  <si>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</si>
  <si>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</si>
  <si>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</si>
  <si>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</si>
  <si>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</si>
  <si>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</si>
  <si>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</si>
  <si>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</si>
  <si>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</si>
  <si>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</si>
  <si>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</si>
  <si>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</si>
  <si>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</si>
  <si>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</si>
  <si>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</si>
  <si>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</si>
  <si>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</si>
  <si>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</si>
  <si>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</si>
  <si>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</si>
  <si>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</si>
  <si>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</si>
  <si>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</si>
  <si>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</si>
  <si>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</si>
  <si>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</si>
  <si>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</si>
  <si>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</si>
  <si>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</si>
  <si>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</si>
  <si>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</si>
  <si>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</si>
  <si>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</si>
  <si>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</si>
  <si>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</si>
  <si>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</si>
  <si>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</si>
  <si>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</si>
  <si>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</si>
  <si>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</si>
  <si>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</si>
  <si>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</si>
  <si>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</si>
  <si>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</si>
  <si>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</si>
  <si>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</si>
  <si>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</si>
  <si>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</si>
  <si>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</si>
  <si>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</si>
  <si>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</si>
  <si>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</si>
  <si>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</si>
  <si>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</si>
  <si>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</si>
  <si>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</si>
  <si>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</si>
  <si>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</si>
  <si>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</si>
  <si>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</si>
  <si>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</si>
  <si>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</si>
  <si>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</si>
  <si>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</si>
  <si>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</si>
  <si>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</si>
  <si>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</si>
  <si>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</si>
  <si>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</si>
  <si>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</si>
  <si>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</si>
  <si>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</si>
  <si>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</si>
  <si>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</si>
  <si>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</si>
  <si>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</si>
  <si>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</si>
  <si>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</si>
  <si>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</si>
  <si>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</si>
  <si>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</si>
  <si>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</si>
  <si>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</si>
  <si>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</si>
  <si>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</si>
  <si>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</si>
  <si>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</si>
  <si>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</si>
  <si>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</si>
  <si>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</si>
  <si>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</si>
  <si>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</si>
  <si>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</si>
  <si>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</si>
  <si>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</si>
  <si>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</si>
  <si>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</si>
  <si>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</si>
  <si>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</si>
  <si>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</si>
  <si>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</si>
  <si>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</si>
  <si>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</si>
  <si>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</si>
  <si>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</si>
  <si>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</si>
  <si>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</si>
  <si>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</si>
  <si>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</si>
  <si>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</si>
  <si>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</si>
  <si>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</si>
  <si>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</si>
  <si>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</si>
  <si>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</si>
  <si>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</si>
  <si>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</si>
  <si>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</si>
  <si>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</si>
  <si>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</si>
  <si>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</si>
  <si>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</si>
  <si>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</si>
  <si>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</si>
  <si>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</si>
  <si>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</si>
  <si>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</si>
  <si>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</si>
  <si>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</si>
  <si>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</si>
  <si>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</si>
  <si>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</si>
  <si>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</si>
  <si>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</si>
  <si>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</si>
  <si>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</si>
  <si>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</si>
  <si>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</si>
  <si>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</si>
  <si>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</si>
  <si>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</si>
  <si>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</si>
  <si>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</si>
  <si>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</si>
  <si>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</si>
  <si>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</si>
  <si>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</si>
  <si>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</si>
  <si>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</si>
  <si>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</si>
  <si>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</si>
  <si>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</si>
  <si>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</si>
  <si>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</si>
  <si>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</si>
  <si>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</si>
  <si>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</si>
  <si>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</si>
  <si>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</si>
  <si>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</si>
  <si>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</si>
  <si>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</si>
  <si>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</si>
  <si>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</si>
  <si>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</si>
  <si>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</si>
  <si>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</si>
  <si>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</si>
  <si>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</si>
  <si>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</si>
  <si>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</si>
  <si>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</si>
  <si>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</si>
  <si>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</si>
  <si>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</si>
  <si>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</si>
  <si>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</si>
  <si>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</si>
  <si>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</si>
  <si>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</si>
  <si>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</si>
  <si>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</si>
  <si>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</si>
  <si>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</si>
  <si>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</si>
  <si>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</si>
  <si>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</si>
  <si>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</si>
  <si>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</si>
  <si>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</si>
  <si>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</si>
  <si>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</si>
  <si>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</si>
  <si>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</si>
  <si>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</si>
  <si>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</si>
  <si>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</si>
  <si>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</si>
  <si>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</si>
  <si>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</si>
  <si>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</si>
  <si>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</si>
  <si>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</si>
  <si>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</si>
  <si>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</si>
  <si>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</si>
  <si>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</si>
  <si>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</si>
  <si>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</si>
  <si>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</si>
  <si>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</si>
  <si>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</si>
  <si>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</si>
  <si>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</si>
  <si>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</si>
  <si>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</si>
  <si>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</si>
  <si>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</si>
  <si>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</si>
  <si>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</si>
  <si>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</si>
  <si>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</si>
  <si>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</si>
  <si>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</si>
  <si>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</si>
  <si>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</si>
  <si>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</si>
  <si>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</si>
  <si>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</si>
  <si>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</si>
  <si>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</si>
  <si>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</si>
  <si>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</si>
  <si>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</si>
  <si>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</si>
  <si>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</si>
  <si>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</si>
  <si>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</si>
  <si>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</si>
  <si>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</si>
  <si>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</si>
  <si>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</si>
  <si>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</si>
  <si>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</si>
  <si>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</si>
  <si>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</si>
  <si>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</si>
  <si>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</si>
  <si>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</si>
  <si>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</si>
  <si>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</si>
  <si>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</si>
  <si>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</si>
  <si>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</si>
  <si>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</si>
  <si>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</si>
  <si>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</si>
  <si>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</si>
  <si>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</si>
  <si>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</si>
  <si>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</si>
  <si>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</si>
  <si>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</si>
  <si>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</si>
  <si>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</si>
  <si>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</si>
  <si>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</si>
  <si>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</si>
  <si>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</si>
  <si>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</si>
  <si>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</si>
  <si>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</si>
  <si>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</si>
  <si>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</si>
  <si>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</si>
  <si>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</si>
  <si>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</si>
  <si>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</si>
  <si>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</si>
  <si>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</si>
  <si>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</si>
  <si>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</si>
  <si>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</si>
  <si>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</si>
  <si>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</si>
  <si>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</si>
  <si>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</si>
  <si>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</si>
  <si>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</si>
  <si>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</si>
  <si>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</si>
  <si>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</si>
  <si>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</si>
  <si>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</si>
  <si>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</si>
  <si>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</si>
  <si>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</si>
  <si>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</si>
  <si>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</si>
  <si>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</si>
  <si>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</si>
  <si>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</si>
  <si>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</si>
  <si>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</si>
  <si>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</si>
  <si>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</si>
  <si>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</si>
  <si>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</si>
  <si>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</si>
  <si>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</si>
  <si>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</si>
  <si>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</si>
  <si>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</si>
  <si>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</si>
  <si>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</si>
  <si>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</si>
  <si>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</si>
  <si>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</si>
  <si>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</si>
  <si>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</si>
  <si>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</si>
  <si>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</si>
  <si>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</si>
  <si>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</si>
  <si>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</si>
  <si>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</si>
  <si>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</si>
  <si>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</si>
  <si>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</si>
  <si>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</si>
  <si>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</si>
  <si>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</si>
  <si>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</si>
  <si>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</si>
  <si>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</si>
  <si>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</si>
  <si>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</si>
  <si>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</si>
  <si>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</si>
  <si>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</si>
  <si>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</si>
  <si>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</si>
  <si>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</si>
  <si>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</si>
  <si>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</si>
  <si>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</si>
  <si>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</si>
  <si>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</si>
  <si>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</si>
  <si>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</si>
  <si>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</si>
  <si>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</si>
  <si>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</si>
  <si>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</si>
  <si>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</si>
  <si>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</si>
  <si>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</si>
  <si>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</si>
  <si>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</si>
  <si>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</si>
  <si>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</si>
  <si>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</si>
  <si>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</si>
  <si>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</si>
  <si>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</si>
  <si>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</si>
  <si>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</si>
  <si>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</si>
  <si>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</si>
  <si>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</si>
  <si>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</si>
  <si>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</si>
  <si>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</si>
  <si>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</si>
  <si>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</si>
  <si>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</si>
  <si>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</si>
  <si>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</si>
  <si>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</si>
  <si>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</si>
  <si>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</si>
  <si>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</si>
  <si>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</si>
  <si>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</si>
  <si>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</si>
  <si>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</si>
  <si>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</si>
  <si>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</si>
  <si>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</si>
  <si>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</si>
  <si>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</si>
  <si>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</si>
  <si>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</si>
  <si>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</si>
  <si>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</si>
  <si>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</si>
  <si>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</si>
  <si>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</si>
  <si>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</si>
  <si>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</si>
  <si>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</si>
  <si>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</si>
  <si>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</si>
  <si>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</si>
  <si>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</si>
  <si>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</si>
  <si>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</si>
  <si>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</si>
  <si>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</si>
  <si>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</si>
  <si>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</si>
  <si>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</si>
  <si>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</si>
  <si>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</si>
  <si>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</si>
  <si>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</si>
  <si>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</si>
  <si>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</si>
  <si>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</si>
  <si>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</si>
  <si>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</si>
  <si>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</si>
  <si>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</si>
  <si>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</si>
  <si>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</si>
  <si>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</si>
  <si>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</si>
  <si>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</si>
  <si>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</si>
  <si>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</si>
  <si>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</si>
  <si>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</si>
  <si>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</si>
  <si>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</si>
  <si>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</si>
  <si>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</si>
  <si>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</si>
  <si>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</si>
  <si>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</si>
  <si>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</si>
  <si>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</si>
  <si>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</si>
  <si>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</si>
  <si>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</si>
  <si>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</si>
  <si>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</si>
  <si>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</si>
  <si>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</si>
  <si>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</si>
  <si>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</si>
  <si>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</si>
  <si>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</si>
  <si>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</si>
  <si>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</si>
  <si>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</si>
  <si>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</si>
  <si>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</si>
  <si>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</si>
  <si>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</si>
  <si>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</si>
  <si>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</si>
  <si>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</si>
  <si>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</si>
  <si>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</si>
  <si>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</si>
  <si>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</si>
  <si>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</si>
  <si>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</si>
  <si>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</si>
  <si>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</si>
  <si>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</si>
  <si>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</si>
  <si>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</si>
  <si>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</si>
  <si>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</si>
  <si>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</si>
  <si>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</si>
  <si>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</si>
  <si>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</si>
  <si>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</si>
  <si>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</si>
  <si>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</si>
  <si>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</si>
  <si>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</si>
  <si>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</si>
  <si>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</si>
  <si>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</si>
  <si>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</si>
  <si>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</si>
  <si>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</si>
  <si>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</si>
  <si>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</si>
  <si>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</si>
  <si>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</si>
  <si>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</si>
  <si>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</si>
  <si>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</si>
  <si>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</si>
  <si>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</si>
  <si>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</si>
  <si>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</si>
  <si>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</si>
  <si>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</si>
  <si>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</si>
  <si>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</si>
  <si>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</si>
  <si>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</si>
  <si>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</si>
  <si>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</si>
  <si>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</si>
  <si>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</si>
  <si>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</si>
  <si>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</si>
  <si>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</si>
  <si>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</si>
  <si>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</si>
  <si>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</si>
  <si>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</si>
  <si>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</si>
  <si>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</si>
  <si>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</si>
  <si>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</si>
  <si>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</si>
  <si>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</si>
  <si>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</si>
  <si>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</si>
  <si>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</si>
  <si>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</si>
  <si>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</si>
  <si>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</si>
  <si>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</si>
  <si>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</si>
  <si>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</si>
  <si>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</si>
  <si>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</si>
  <si>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</si>
  <si>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</si>
  <si>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</si>
  <si>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</si>
  <si>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</si>
  <si>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</si>
  <si>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</si>
  <si>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</si>
  <si>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</si>
  <si>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</si>
  <si>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</si>
  <si>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</si>
  <si>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</si>
  <si>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</si>
  <si>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</si>
  <si>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</si>
  <si>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</si>
  <si>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</si>
  <si>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</si>
  <si>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</si>
  <si>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</si>
  <si>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</si>
  <si>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</si>
  <si>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</si>
  <si>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</si>
  <si>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</si>
  <si>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</si>
  <si>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</si>
  <si>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</si>
  <si>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</si>
  <si>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</si>
  <si>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</si>
  <si>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</si>
  <si>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</si>
  <si>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</si>
  <si>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</si>
  <si>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</si>
  <si>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</si>
  <si>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</si>
  <si>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</si>
  <si>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</si>
  <si>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</si>
  <si>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</si>
  <si>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</si>
  <si>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</si>
  <si>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</si>
  <si>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</si>
  <si>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</si>
  <si>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</si>
  <si>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</si>
  <si>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</si>
  <si>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</si>
  <si>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</si>
  <si>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</si>
  <si>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</si>
  <si>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</si>
  <si>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</si>
  <si>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</si>
  <si>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</si>
  <si>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</si>
  <si>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</si>
  <si>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</si>
  <si>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</si>
  <si>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</si>
  <si>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</si>
  <si>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</si>
  <si>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</si>
  <si>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</si>
  <si>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</si>
  <si>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</si>
  <si>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</si>
  <si>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</si>
  <si>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</si>
  <si>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</si>
  <si>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</si>
  <si>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</si>
  <si>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</si>
  <si>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</si>
  <si>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</si>
  <si>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</si>
  <si>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</si>
  <si>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</si>
  <si>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</si>
  <si>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</si>
  <si>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</si>
  <si>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</si>
  <si>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</si>
  <si>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</si>
  <si>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</si>
  <si>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</si>
  <si>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</si>
  <si>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</si>
  <si>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</si>
  <si>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</si>
  <si>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</si>
  <si>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</si>
  <si>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</si>
  <si>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</si>
  <si>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</si>
  <si>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</si>
  <si>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</si>
  <si>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</si>
  <si>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</si>
  <si>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</si>
  <si>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</si>
  <si>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</si>
  <si>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</si>
  <si>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</si>
  <si>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</si>
  <si>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</si>
  <si>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</si>
  <si>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</si>
  <si>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</si>
  <si>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</si>
  <si>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</si>
  <si>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</si>
  <si>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</si>
  <si>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</si>
  <si>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</si>
  <si>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</si>
  <si>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</si>
  <si>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</si>
  <si>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</si>
  <si>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</si>
  <si>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</si>
  <si>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</si>
  <si>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</si>
  <si>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</si>
  <si>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</si>
  <si>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</si>
  <si>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</si>
  <si>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</si>
  <si>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</si>
  <si>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</si>
  <si>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</si>
  <si>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</si>
  <si>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</si>
  <si>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</si>
  <si>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</si>
  <si>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</si>
  <si>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</si>
  <si>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</si>
  <si>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</si>
  <si>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</si>
  <si>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</si>
  <si>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</si>
  <si>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</si>
  <si>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</si>
  <si>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</si>
  <si>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</si>
  <si>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</si>
  <si>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</si>
  <si>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</si>
  <si>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</si>
  <si>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</si>
  <si>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</si>
  <si>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</si>
  <si>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</si>
  <si>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</si>
  <si>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</si>
  <si>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</si>
  <si>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</si>
  <si>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</si>
  <si>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</si>
  <si>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</si>
  <si>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</si>
  <si>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</si>
  <si>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</si>
  <si>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</si>
  <si>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</si>
  <si>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</si>
  <si>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</si>
  <si>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</si>
  <si>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</si>
  <si>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</si>
  <si>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</si>
  <si>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</si>
  <si>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</si>
  <si>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</si>
  <si>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</si>
  <si>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</si>
  <si>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</si>
  <si>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</si>
  <si>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</si>
  <si>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</si>
  <si>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</si>
  <si>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</si>
  <si>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</si>
  <si>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</si>
  <si>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</si>
  <si>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</si>
  <si>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</si>
  <si>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</si>
  <si>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</si>
  <si>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</si>
  <si>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</si>
  <si>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</si>
  <si>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</si>
  <si>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</si>
  <si>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</si>
  <si>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</si>
  <si>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</si>
  <si>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</si>
  <si>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</si>
  <si>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</si>
  <si>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</si>
  <si>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</si>
  <si>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</si>
  <si>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</si>
  <si>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</si>
  <si>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</si>
  <si>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</si>
  <si>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</si>
  <si>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</si>
  <si>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</si>
  <si>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</si>
  <si>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</si>
  <si>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</si>
  <si>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</si>
  <si>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</si>
  <si>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</si>
  <si>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</si>
  <si>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</si>
  <si>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</si>
  <si>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</si>
  <si>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</si>
  <si>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</si>
  <si>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</si>
  <si>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</si>
  <si>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</si>
  <si>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</si>
  <si>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</si>
  <si>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</si>
  <si>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</si>
  <si>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</si>
  <si>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</si>
  <si>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</si>
  <si>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</si>
  <si>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</si>
  <si>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</si>
  <si>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</si>
  <si>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</si>
  <si>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</si>
  <si>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</si>
  <si>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</si>
  <si>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</si>
  <si>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</si>
  <si>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</si>
  <si>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</si>
  <si>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</si>
  <si>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</si>
  <si>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</si>
  <si>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</si>
  <si>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</si>
  <si>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</si>
  <si>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</si>
  <si>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</si>
  <si>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</si>
  <si>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</si>
  <si>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</si>
  <si>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</si>
  <si>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</si>
  <si>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</si>
  <si>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</si>
  <si>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</si>
  <si>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</si>
  <si>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</si>
  <si>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</si>
  <si>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</si>
  <si>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</si>
  <si>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</si>
  <si>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</si>
  <si>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</si>
  <si>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</si>
  <si>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</si>
  <si>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</si>
  <si>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</si>
  <si>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</si>
  <si>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</si>
  <si>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</si>
  <si>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</si>
  <si>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</si>
  <si>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</si>
  <si>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</si>
  <si>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</si>
  <si>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</si>
  <si>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</si>
  <si>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</si>
  <si>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</si>
  <si>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</si>
  <si>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</si>
  <si>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</si>
  <si>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</si>
  <si>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</si>
  <si>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</si>
  <si>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</si>
  <si>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</si>
  <si>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</si>
  <si>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</si>
  <si>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</si>
  <si>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</si>
  <si>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</si>
  <si>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</si>
  <si>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</si>
  <si>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</si>
  <si>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</si>
  <si>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</si>
  <si>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</si>
  <si>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</si>
  <si>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</si>
  <si>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</si>
  <si>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</si>
  <si>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</si>
  <si>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</si>
  <si>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</si>
  <si>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</si>
  <si>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</si>
  <si>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</si>
  <si>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</si>
  <si>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</si>
  <si>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</si>
  <si>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</si>
  <si>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</si>
  <si>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</si>
  <si>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</si>
  <si>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</si>
  <si>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</si>
  <si>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</si>
  <si>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</si>
  <si>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</si>
  <si>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</si>
  <si>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</si>
  <si>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</si>
  <si>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</si>
  <si>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</si>
  <si>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</si>
  <si>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</si>
  <si>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</si>
  <si>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</si>
  <si>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</si>
  <si>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</si>
  <si>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</si>
  <si>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</si>
  <si>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</si>
  <si>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</si>
  <si>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</si>
  <si>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</si>
  <si>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</si>
  <si>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</si>
  <si>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</si>
  <si>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</si>
  <si>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</si>
  <si>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</si>
  <si>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</si>
  <si>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</si>
  <si>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</si>
  <si>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</si>
  <si>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</si>
  <si>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</si>
  <si>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</si>
  <si>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</si>
  <si>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</si>
  <si>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</si>
  <si>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</si>
  <si>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</si>
  <si>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</si>
  <si>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</si>
  <si>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</si>
  <si>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</si>
  <si>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</si>
  <si>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</si>
  <si>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</si>
  <si>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</si>
  <si>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</si>
  <si>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</si>
  <si>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</si>
  <si>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</si>
  <si>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</si>
  <si>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</si>
  <si>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</si>
  <si>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</si>
  <si>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</si>
  <si>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</si>
  <si>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</si>
  <si>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</si>
  <si>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</si>
  <si>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</si>
  <si>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</si>
  <si>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</si>
  <si>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</si>
  <si>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</si>
  <si>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</si>
  <si>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</si>
  <si>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</si>
  <si>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</si>
  <si>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</si>
  <si>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</si>
  <si>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</si>
  <si>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</si>
  <si>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</si>
  <si>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</si>
  <si>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</si>
  <si>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</si>
  <si>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</si>
  <si>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</si>
  <si>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</si>
  <si>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</si>
  <si>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</si>
  <si>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</si>
  <si>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</si>
  <si>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</si>
  <si>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</si>
  <si>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</si>
  <si>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</si>
  <si>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</si>
  <si>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</si>
  <si>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</si>
  <si>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</si>
  <si>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</si>
  <si>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</si>
  <si>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</si>
  <si>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</si>
  <si>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</si>
  <si>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</si>
  <si>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</si>
  <si>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</si>
  <si>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</si>
  <si>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</si>
  <si>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</si>
  <si>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</si>
  <si>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</si>
  <si>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</si>
  <si>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</si>
  <si>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</si>
  <si>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</si>
  <si>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</si>
  <si>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</si>
  <si>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</si>
  <si>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</si>
  <si>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</si>
  <si>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</si>
  <si>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</si>
  <si>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</si>
  <si>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</si>
  <si>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</si>
  <si>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</si>
  <si>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</si>
  <si>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</si>
  <si>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</si>
  <si>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</si>
  <si>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</si>
  <si>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</si>
  <si>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</si>
  <si>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</si>
  <si>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</si>
  <si>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</si>
  <si>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</si>
  <si>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</si>
  <si>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</si>
  <si>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</si>
  <si>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</si>
  <si>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</si>
  <si>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</si>
  <si>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</si>
  <si>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</si>
  <si>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</si>
  <si>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</si>
  <si>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</si>
  <si>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</si>
  <si>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</si>
  <si>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</si>
  <si>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</si>
  <si>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</si>
  <si>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</si>
  <si>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</si>
  <si>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</si>
  <si>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</si>
  <si>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</si>
  <si>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</si>
  <si>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</si>
  <si>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</si>
  <si>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</si>
  <si>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</si>
  <si>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</si>
  <si>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</si>
  <si>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</si>
  <si>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</si>
  <si>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</si>
  <si>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</si>
  <si>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</si>
  <si>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</si>
  <si>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</si>
  <si>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</si>
  <si>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</si>
  <si>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</si>
  <si>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</si>
  <si>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</si>
  <si>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</si>
  <si>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</si>
  <si>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</si>
  <si>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</si>
  <si>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</si>
  <si>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</si>
  <si>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</si>
  <si>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</si>
  <si>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</si>
  <si>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</si>
  <si>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</si>
  <si>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</si>
  <si>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</si>
  <si>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</si>
  <si>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</si>
  <si>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</si>
  <si>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</si>
  <si>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</si>
  <si>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</si>
  <si>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</si>
  <si>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</si>
  <si>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</si>
  <si>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</si>
  <si>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</si>
  <si>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</si>
  <si>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</si>
  <si>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</si>
  <si>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</si>
  <si>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</si>
  <si>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</si>
  <si>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</si>
  <si>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</si>
  <si>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</si>
  <si>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</si>
  <si>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</si>
  <si>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</si>
  <si>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</si>
  <si>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</si>
  <si>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</si>
  <si>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</si>
  <si>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</si>
  <si>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</si>
  <si>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</si>
  <si>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</si>
  <si>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</si>
  <si>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</si>
  <si>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</si>
  <si>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</si>
  <si>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</si>
  <si>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</si>
  <si>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</si>
  <si>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</si>
  <si>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</si>
  <si>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</si>
  <si>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</si>
  <si>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</si>
  <si>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</si>
  <si>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</si>
  <si>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</si>
  <si>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</si>
  <si>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</si>
  <si>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</si>
  <si>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</si>
  <si>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</si>
  <si>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</si>
  <si>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</si>
  <si>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</si>
  <si>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</si>
  <si>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</si>
  <si>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</si>
  <si>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</si>
  <si>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</si>
  <si>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</si>
  <si>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</si>
  <si>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</si>
  <si>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</si>
  <si>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</si>
  <si>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</si>
  <si>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</si>
  <si>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</si>
  <si>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</si>
  <si>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</si>
  <si>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</si>
  <si>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</si>
  <si>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</si>
  <si>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</si>
  <si>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</si>
  <si>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</si>
  <si>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</si>
  <si>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</si>
  <si>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</si>
  <si>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</si>
  <si>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</si>
  <si>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</si>
  <si>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</si>
  <si>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</si>
  <si>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</si>
  <si>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</si>
  <si>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</si>
  <si>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</si>
  <si>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</si>
  <si>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</si>
  <si>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</si>
  <si>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</si>
  <si>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</si>
  <si>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</si>
  <si>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</si>
  <si>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</si>
  <si>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</si>
  <si>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</si>
  <si>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</si>
  <si>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</si>
  <si>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</si>
  <si>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</si>
  <si>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</si>
  <si>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</si>
  <si>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</si>
  <si>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</si>
  <si>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</si>
  <si>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</si>
  <si>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</si>
  <si>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</si>
  <si>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</si>
  <si>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</si>
  <si>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</si>
  <si>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</si>
  <si>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</si>
  <si>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</si>
  <si>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</si>
  <si>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</si>
  <si>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</si>
  <si>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</si>
  <si>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</si>
  <si>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</si>
  <si>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</si>
  <si>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</si>
  <si>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</si>
  <si>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</si>
  <si>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</si>
  <si>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</si>
  <si>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</si>
  <si>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</si>
  <si>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</si>
  <si>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</si>
  <si>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</si>
  <si>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</si>
  <si>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</si>
  <si>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</si>
  <si>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</si>
  <si>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</si>
  <si>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</si>
  <si>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</si>
  <si>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</si>
  <si>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</si>
  <si>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</si>
  <si>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</si>
  <si>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</si>
  <si>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</si>
  <si>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</si>
  <si>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</si>
  <si>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</si>
  <si>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</si>
  <si>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</si>
  <si>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</si>
  <si>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</si>
  <si>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</si>
  <si>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</si>
  <si>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</si>
  <si>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</si>
  <si>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</si>
  <si>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</si>
  <si>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</si>
  <si>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</si>
  <si>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</si>
  <si>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</si>
  <si>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</si>
  <si>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</si>
  <si>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</si>
  <si>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</si>
  <si>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</si>
  <si>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</si>
  <si>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</si>
  <si>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</si>
  <si>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</si>
  <si>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</si>
  <si>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</si>
  <si>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</si>
  <si>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</si>
  <si>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</si>
  <si>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</si>
  <si>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</si>
  <si>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</si>
  <si>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</si>
  <si>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</si>
  <si>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</si>
  <si>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</si>
  <si>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</si>
  <si>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</si>
  <si>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</si>
  <si>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</si>
  <si>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</si>
  <si>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</si>
  <si>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</si>
  <si>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</si>
  <si>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</si>
  <si>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</si>
  <si>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</si>
  <si>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</si>
  <si>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</si>
  <si>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</si>
  <si>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</si>
  <si>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</si>
  <si>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</si>
  <si>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</si>
  <si>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</si>
  <si>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</si>
  <si>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</si>
  <si>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</si>
  <si>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</si>
  <si>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</si>
  <si>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</si>
  <si>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</si>
  <si>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</si>
  <si>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</si>
  <si>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</si>
  <si>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</si>
  <si>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</si>
  <si>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</si>
  <si>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</si>
  <si>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</si>
  <si>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</si>
  <si>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</si>
  <si>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</si>
  <si>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</si>
  <si>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</si>
  <si>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</si>
  <si>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</si>
  <si>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</si>
  <si>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</si>
  <si>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</si>
  <si>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</si>
  <si>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</si>
  <si>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</si>
  <si>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</si>
  <si>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</si>
  <si>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</si>
  <si>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</si>
  <si>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</si>
  <si>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</si>
  <si>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</si>
  <si>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</si>
  <si>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</si>
  <si>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</si>
  <si>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</si>
  <si>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</si>
  <si>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</si>
  <si>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</si>
  <si>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</si>
  <si>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</si>
  <si>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</si>
  <si>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</si>
  <si>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</si>
  <si>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</si>
  <si>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</si>
  <si>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</si>
  <si>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</si>
  <si>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</si>
  <si>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</si>
  <si>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</si>
  <si>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</si>
  <si>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</si>
  <si>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</si>
  <si>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</si>
  <si>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</si>
  <si>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</si>
  <si>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</si>
  <si>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</si>
  <si>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</si>
  <si>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</si>
  <si>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</si>
  <si>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</si>
  <si>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</si>
  <si>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</si>
  <si>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</si>
  <si>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</si>
  <si>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</si>
  <si>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</si>
  <si>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</si>
  <si>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</si>
  <si>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</si>
  <si>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</si>
  <si>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</si>
  <si>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</si>
  <si>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</si>
  <si>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</si>
  <si>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</si>
  <si>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</si>
  <si>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</si>
  <si>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</si>
  <si>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</si>
  <si>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</si>
  <si>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</si>
  <si>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</si>
  <si>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</si>
  <si>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</si>
  <si>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</si>
  <si>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</si>
  <si>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</si>
  <si>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</si>
  <si>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</si>
  <si>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</si>
  <si>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</si>
  <si>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</si>
  <si>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</si>
  <si>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</si>
  <si>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</si>
  <si>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</si>
  <si>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</si>
  <si>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</si>
  <si>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</si>
  <si>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</si>
  <si>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</si>
  <si>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</si>
  <si>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</si>
  <si>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</si>
  <si>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</si>
  <si>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</si>
  <si>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</si>
  <si>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</si>
  <si>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</si>
  <si>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</si>
  <si>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</si>
  <si>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</si>
  <si>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</si>
  <si>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</si>
  <si>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</si>
  <si>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</si>
  <si>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</si>
  <si>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</si>
  <si>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</si>
  <si>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</si>
  <si>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</si>
  <si>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</si>
  <si>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</si>
  <si>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</si>
  <si>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</si>
  <si>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</si>
  <si>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</si>
  <si>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</si>
  <si>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</si>
  <si>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</si>
  <si>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</si>
  <si>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</si>
  <si>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</si>
  <si>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</si>
  <si>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</si>
  <si>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</si>
  <si>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</si>
  <si>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</si>
  <si>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</si>
  <si>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</si>
  <si>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</si>
  <si>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</si>
  <si>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</si>
  <si>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</si>
  <si>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</si>
  <si>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</si>
  <si>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</si>
  <si>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</si>
  <si>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</si>
  <si>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</si>
  <si>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</si>
  <si>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</si>
  <si>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</si>
  <si>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</si>
  <si>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</si>
  <si>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</si>
  <si>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</si>
  <si>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</si>
  <si>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</si>
  <si>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</si>
  <si>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</si>
  <si>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</si>
  <si>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</si>
  <si>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</si>
  <si>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</si>
  <si>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</si>
  <si>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</si>
  <si>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</si>
  <si>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</si>
  <si>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</si>
  <si>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</si>
  <si>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</si>
  <si>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</si>
  <si>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</si>
  <si>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</si>
  <si>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</si>
  <si>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</si>
  <si>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</si>
  <si>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</si>
  <si>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</si>
  <si>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</si>
  <si>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</si>
  <si>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</si>
  <si>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</si>
  <si>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</si>
  <si>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</si>
  <si>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</si>
  <si>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</si>
  <si>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</si>
  <si>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</si>
  <si>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</si>
  <si>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</si>
  <si>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</si>
  <si>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</si>
  <si>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</si>
  <si>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</si>
  <si>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</si>
  <si>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</si>
  <si>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</si>
  <si>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</si>
  <si>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</si>
  <si>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</si>
  <si>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</si>
  <si>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</si>
  <si>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</si>
  <si>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</si>
  <si>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</si>
  <si>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</si>
  <si>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</si>
  <si>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</si>
  <si>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</si>
  <si>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</si>
  <si>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</si>
  <si>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</si>
  <si>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</si>
  <si>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</si>
  <si>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</si>
  <si>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</si>
  <si>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</si>
  <si>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</si>
  <si>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</si>
  <si>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</si>
  <si>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</si>
  <si>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</si>
  <si>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</si>
  <si>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</si>
  <si>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</si>
  <si>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</si>
  <si>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</si>
  <si>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</si>
  <si>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</si>
  <si>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</si>
  <si>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</si>
  <si>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</si>
  <si>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</si>
  <si>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</si>
  <si>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</si>
  <si>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</si>
  <si>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</si>
  <si>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</si>
  <si>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</si>
  <si>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</si>
  <si>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</si>
  <si>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</si>
  <si>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</si>
  <si>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</si>
  <si>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</si>
  <si>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</si>
  <si>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</si>
  <si>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</si>
  <si>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</si>
  <si>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</si>
  <si>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</si>
  <si>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</si>
  <si>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</si>
  <si>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</si>
  <si>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</si>
  <si>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</si>
  <si>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</si>
  <si>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</si>
  <si>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</si>
  <si>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</si>
  <si>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</si>
  <si>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</si>
  <si>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</si>
  <si>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</si>
  <si>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</si>
  <si>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</si>
  <si>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</si>
  <si>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</si>
  <si>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</si>
  <si>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</si>
  <si>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</si>
  <si>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</si>
  <si>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</si>
  <si>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</si>
  <si>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</si>
  <si>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</si>
  <si>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</si>
  <si>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</si>
  <si>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</si>
  <si>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</si>
  <si>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</si>
  <si>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</si>
  <si>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</si>
  <si>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</si>
  <si>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</si>
  <si>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</si>
  <si>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</si>
  <si>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</si>
  <si>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</si>
  <si>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</si>
  <si>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</si>
  <si>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</si>
  <si>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</si>
  <si>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</si>
  <si>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</si>
  <si>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</si>
  <si>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</si>
  <si>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</si>
  <si>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</si>
  <si>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</si>
  <si>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</si>
  <si>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</si>
  <si>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</si>
  <si>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</si>
  <si>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</si>
  <si>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</si>
  <si>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</si>
  <si>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</si>
  <si>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</si>
  <si>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</si>
  <si>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</si>
  <si>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</si>
  <si>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</si>
  <si>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</si>
  <si>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</si>
  <si>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</si>
  <si>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</si>
  <si>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</si>
  <si>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</si>
  <si>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</si>
  <si>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</si>
  <si>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</si>
  <si>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</si>
  <si>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</si>
  <si>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</si>
  <si>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</si>
  <si>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</si>
  <si>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</si>
  <si>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</si>
  <si>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</si>
  <si>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</si>
  <si>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</si>
  <si>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</si>
  <si>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</si>
  <si>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</si>
  <si>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</si>
  <si>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</si>
  <si>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</si>
  <si>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</si>
  <si>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</si>
  <si>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</si>
  <si>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</si>
  <si>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</si>
  <si>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</si>
  <si>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</si>
  <si>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</si>
  <si>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</si>
  <si>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</si>
  <si>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</si>
  <si>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</si>
  <si>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</si>
  <si>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</si>
  <si>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</si>
  <si>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</si>
  <si>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</si>
  <si>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</si>
  <si>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</si>
  <si>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</si>
  <si>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</si>
  <si>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</si>
  <si>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</si>
  <si>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</si>
  <si>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</si>
  <si>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</si>
  <si>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</si>
  <si>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</si>
  <si>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</si>
  <si>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</si>
  <si>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</si>
  <si>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</si>
  <si>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</si>
  <si>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</si>
  <si>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</si>
  <si>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</si>
  <si>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</si>
  <si>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</si>
  <si>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</si>
  <si>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</si>
  <si>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</si>
  <si>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</si>
  <si>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</si>
  <si>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</si>
  <si>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</si>
  <si>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</si>
  <si>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</si>
  <si>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</si>
  <si>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</si>
  <si>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</si>
  <si>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</si>
  <si>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</si>
  <si>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</si>
  <si>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</si>
  <si>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</si>
  <si>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</si>
  <si>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</si>
  <si>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</si>
  <si>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</si>
  <si>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</si>
  <si>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</si>
  <si>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</si>
  <si>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</si>
  <si>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</si>
  <si>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</si>
  <si>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</si>
  <si>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</si>
  <si>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</si>
  <si>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</si>
  <si>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</si>
  <si>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</si>
  <si>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</si>
  <si>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</si>
  <si>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</si>
  <si>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</si>
  <si>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</si>
  <si>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</si>
  <si>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</si>
  <si>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</si>
  <si>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</si>
  <si>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</si>
  <si>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</si>
  <si>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</si>
  <si>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</si>
  <si>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</si>
  <si>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</si>
  <si>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</si>
  <si>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</si>
  <si>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</si>
  <si>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</si>
  <si>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</si>
  <si>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</si>
  <si>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</si>
  <si>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</si>
  <si>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</si>
  <si>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</si>
  <si>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</si>
  <si>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</si>
  <si>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</si>
  <si>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</si>
  <si>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</si>
  <si>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</si>
  <si>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</si>
  <si>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</si>
  <si>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</si>
  <si>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</si>
  <si>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</si>
  <si>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</si>
  <si>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</si>
  <si>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</si>
  <si>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</si>
  <si>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</si>
  <si>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</si>
  <si>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</si>
  <si>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</si>
  <si>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</si>
  <si>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</si>
  <si>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</si>
  <si>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</si>
  <si>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</si>
  <si>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</si>
  <si>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</si>
  <si>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</si>
  <si>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</si>
  <si>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</si>
  <si>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</si>
  <si>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</si>
  <si>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</si>
  <si>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</si>
  <si>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</si>
  <si>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</si>
  <si>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</si>
  <si>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</si>
  <si>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</si>
  <si>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</si>
  <si>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</si>
  <si>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</si>
  <si>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</si>
  <si>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</si>
  <si>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</si>
  <si>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</si>
  <si>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</si>
  <si>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</si>
  <si>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</si>
  <si>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</si>
  <si>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</si>
  <si>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</si>
  <si>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</si>
  <si>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</si>
  <si>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</si>
  <si>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</si>
  <si>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</si>
  <si>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</si>
  <si>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</si>
  <si>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</si>
  <si>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</si>
  <si>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</si>
  <si>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</si>
  <si>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</si>
  <si>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</si>
  <si>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</si>
  <si>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</si>
  <si>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</si>
  <si>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</si>
  <si>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</si>
  <si>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</si>
  <si>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</si>
  <si>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</si>
  <si>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</si>
  <si>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</si>
  <si>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</si>
  <si>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</si>
  <si>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</si>
  <si>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</si>
  <si>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</si>
  <si>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</si>
  <si>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</si>
  <si>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</si>
  <si>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</si>
  <si>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</si>
  <si>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</si>
  <si>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</si>
  <si>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</si>
  <si>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</si>
  <si>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</si>
  <si>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</si>
  <si>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</si>
  <si>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</si>
  <si>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</si>
  <si>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</si>
  <si>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</si>
  <si>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</si>
  <si>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</si>
  <si>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</si>
  <si>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</si>
  <si>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</si>
  <si>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</si>
  <si>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</si>
  <si>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</si>
  <si>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</si>
  <si>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</si>
  <si>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</si>
  <si>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</si>
  <si>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</si>
  <si>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</si>
  <si>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</si>
  <si>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</si>
  <si>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</si>
  <si>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</si>
  <si>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</si>
  <si>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</si>
  <si>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</si>
  <si>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</si>
  <si>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</si>
  <si>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</si>
  <si>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</si>
  <si>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</si>
  <si>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</si>
  <si>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</si>
  <si>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</si>
  <si>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</si>
  <si>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</si>
  <si>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</si>
  <si>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</si>
  <si>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</si>
  <si>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</si>
  <si>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</si>
  <si>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</si>
  <si>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</si>
  <si>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</si>
  <si>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</si>
  <si>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</si>
  <si>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</si>
  <si>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</si>
  <si>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</si>
  <si>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</si>
  <si>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</si>
  <si>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</si>
  <si>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</si>
  <si>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</si>
  <si>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</si>
  <si>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</si>
  <si>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</si>
  <si>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</si>
  <si>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</si>
  <si>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</si>
  <si>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</si>
  <si>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</si>
  <si>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</si>
  <si>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</si>
  <si>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</si>
  <si>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</si>
  <si>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</si>
  <si>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</si>
  <si>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</si>
  <si>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</si>
  <si>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</si>
  <si>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</si>
  <si>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</si>
  <si>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</si>
  <si>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</si>
  <si>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</si>
  <si>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</si>
  <si>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</si>
  <si>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</si>
  <si>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</si>
  <si>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</si>
  <si>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</si>
  <si>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</si>
  <si>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</si>
  <si>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</si>
  <si>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</si>
  <si>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</si>
  <si>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</si>
  <si>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</si>
  <si>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</si>
  <si>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</si>
  <si>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</si>
  <si>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</si>
  <si>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</si>
  <si>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</si>
  <si>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</si>
  <si>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</si>
  <si>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</si>
  <si>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</si>
  <si>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</si>
  <si>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</si>
  <si>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</si>
  <si>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</si>
  <si>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</si>
  <si>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</si>
  <si>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</si>
  <si>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</si>
  <si>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</si>
  <si>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</si>
  <si>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</si>
  <si>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</si>
  <si>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</si>
  <si>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</si>
  <si>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</si>
  <si>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</si>
  <si>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</si>
  <si>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</si>
  <si>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</si>
  <si>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</si>
  <si>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</si>
  <si>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</si>
  <si>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</si>
  <si>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</si>
  <si>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</si>
  <si>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</si>
  <si>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</si>
  <si>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</si>
  <si>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</si>
  <si>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</si>
  <si>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</si>
  <si>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</si>
  <si>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</si>
  <si>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</si>
  <si>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</si>
  <si>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</si>
  <si>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</si>
  <si>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</si>
  <si>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</si>
  <si>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</si>
  <si>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</si>
  <si>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</si>
  <si>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</si>
  <si>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</si>
  <si>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</si>
  <si>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</si>
  <si>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</si>
  <si>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</si>
  <si>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</si>
  <si>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</si>
  <si>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</si>
  <si>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</si>
  <si>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</si>
  <si>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</si>
  <si>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</si>
  <si>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</si>
  <si>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</si>
  <si>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</si>
  <si>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</si>
  <si>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</si>
  <si>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</si>
  <si>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</si>
  <si>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</si>
  <si>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</si>
  <si>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</si>
  <si>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</si>
  <si>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</si>
  <si>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</si>
  <si>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</si>
  <si>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</si>
  <si>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</si>
  <si>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</si>
  <si>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</si>
  <si>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</si>
  <si>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</si>
  <si>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</si>
  <si>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</si>
  <si>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</si>
  <si>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</si>
  <si>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</si>
  <si>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</si>
  <si>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</si>
  <si>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</si>
  <si>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</si>
  <si>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</si>
  <si>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</si>
  <si>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</si>
  <si>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</si>
  <si>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</si>
  <si>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</si>
  <si>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</si>
  <si>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</si>
  <si>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</si>
  <si>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</si>
  <si>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</si>
  <si>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</si>
  <si>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</si>
  <si>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</si>
  <si>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</si>
  <si>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</si>
  <si>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</si>
  <si>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</si>
  <si>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</si>
  <si>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</si>
  <si>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</si>
  <si>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</si>
  <si>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</si>
  <si>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</si>
  <si>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</si>
  <si>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</si>
  <si>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</si>
  <si>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</si>
  <si>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</si>
  <si>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</si>
  <si>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</si>
  <si>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</si>
  <si>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</si>
  <si>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</si>
  <si>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</si>
  <si>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</si>
  <si>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</si>
  <si>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</si>
  <si>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</si>
  <si>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</si>
  <si>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</si>
  <si>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</si>
  <si>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</si>
  <si>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</si>
  <si>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</si>
  <si>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</si>
  <si>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</si>
  <si>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</si>
  <si>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</si>
  <si>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</si>
  <si>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</si>
  <si>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</si>
  <si>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</si>
  <si>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</si>
  <si>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</si>
  <si>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</si>
  <si>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</si>
  <si>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</si>
  <si>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</si>
  <si>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</si>
  <si>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</si>
  <si>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</si>
  <si>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</si>
  <si>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</si>
  <si>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</si>
  <si>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</si>
  <si>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</si>
  <si>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</si>
  <si>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</si>
  <si>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</si>
  <si>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</si>
  <si>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</si>
  <si>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</si>
  <si>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</si>
  <si>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</si>
  <si>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</si>
  <si>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</si>
  <si>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</si>
  <si>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</si>
  <si>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</si>
  <si>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</si>
  <si>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</si>
  <si>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</si>
  <si>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</si>
  <si>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</si>
  <si>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</si>
  <si>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</si>
  <si>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</si>
  <si>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</si>
  <si>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</si>
  <si>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</si>
  <si>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</si>
  <si>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</si>
  <si>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</si>
  <si>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</si>
  <si>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</si>
  <si>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</si>
  <si>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</si>
  <si>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</si>
  <si>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</si>
  <si>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</si>
  <si>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</si>
  <si>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</si>
  <si>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</si>
  <si>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</si>
  <si>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</si>
  <si>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</si>
  <si>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</si>
  <si>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</si>
  <si>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</si>
  <si>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</si>
  <si>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</si>
  <si>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</si>
  <si>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</si>
  <si>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</si>
  <si>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</si>
  <si>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</si>
  <si>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</si>
  <si>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</si>
  <si>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</si>
  <si>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</si>
  <si>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</si>
  <si>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</si>
  <si>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</si>
  <si>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</si>
  <si>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</si>
  <si>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</si>
  <si>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</si>
  <si>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</si>
  <si>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</si>
  <si>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</si>
  <si>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</si>
  <si>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</si>
  <si>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</si>
  <si>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</si>
  <si>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</si>
  <si>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</si>
  <si>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</si>
  <si>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</si>
  <si>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</si>
  <si>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</si>
  <si>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</si>
  <si>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</si>
  <si>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</si>
  <si>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</si>
  <si>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</si>
  <si>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</si>
  <si>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</si>
  <si>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</si>
  <si>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</si>
  <si>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</si>
  <si>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</si>
  <si>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</si>
  <si>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</si>
  <si>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</si>
  <si>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</si>
  <si>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</si>
  <si>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</si>
  <si>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</si>
  <si>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</si>
  <si>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</si>
  <si>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</si>
  <si>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</si>
  <si>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</si>
  <si>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</si>
  <si>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</si>
  <si>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</si>
  <si>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</si>
  <si>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</si>
  <si>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</si>
  <si>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</si>
  <si>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</si>
  <si>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</si>
  <si>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</si>
  <si>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</si>
  <si>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</si>
  <si>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</si>
  <si>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</si>
  <si>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</si>
  <si>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</si>
  <si>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</si>
  <si>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</si>
  <si>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</si>
  <si>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</si>
  <si>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</si>
  <si>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</si>
  <si>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</si>
  <si>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</si>
  <si>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</si>
  <si>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</si>
  <si>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</si>
  <si>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</si>
  <si>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</si>
  <si>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</si>
  <si>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</si>
  <si>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</si>
  <si>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</si>
  <si>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</si>
  <si>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</si>
  <si>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</si>
  <si>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</si>
  <si>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</si>
  <si>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</si>
  <si>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</si>
  <si>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</si>
  <si>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</si>
  <si>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</si>
  <si>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</si>
  <si>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</si>
  <si>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</si>
  <si>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</si>
  <si>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</si>
  <si>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</si>
  <si>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</si>
  <si>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</si>
  <si>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</si>
  <si>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</si>
  <si>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</si>
  <si>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</si>
  <si>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</si>
  <si>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</si>
  <si>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</si>
  <si>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</si>
  <si>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</si>
  <si>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</si>
  <si>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</si>
  <si>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</si>
  <si>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</si>
  <si>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</si>
  <si>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</si>
  <si>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</si>
  <si>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</si>
  <si>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</si>
  <si>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</si>
  <si>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</si>
  <si>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</si>
  <si>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</si>
  <si>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</si>
  <si>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</si>
  <si>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</si>
  <si>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</si>
  <si>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</si>
  <si>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</si>
  <si>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</si>
  <si>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</si>
  <si>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</si>
  <si>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</si>
  <si>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</si>
  <si>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</si>
  <si>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</si>
  <si>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</si>
  <si>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</si>
  <si>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</si>
  <si>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</si>
  <si>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</si>
  <si>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</si>
  <si>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</si>
  <si>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</si>
  <si>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</si>
  <si>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</si>
  <si>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</si>
  <si>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</si>
  <si>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</si>
  <si>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</si>
  <si>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</si>
  <si>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</si>
  <si>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</si>
  <si>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</si>
  <si>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</si>
  <si>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</si>
  <si>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</si>
  <si>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</si>
  <si>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</si>
  <si>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</si>
  <si>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</si>
  <si>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</si>
  <si>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</si>
  <si>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</si>
  <si>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</si>
  <si>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</si>
  <si>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</si>
  <si>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</si>
  <si>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</si>
  <si>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</si>
  <si>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</si>
  <si>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</si>
  <si>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</si>
  <si>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</si>
  <si>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</si>
  <si>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</si>
  <si>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</si>
  <si>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</si>
  <si>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</si>
  <si>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</si>
  <si>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</si>
  <si>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</si>
  <si>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</si>
  <si>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</si>
  <si>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</si>
  <si>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</si>
  <si>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</si>
  <si>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</si>
  <si>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</si>
  <si>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</si>
  <si>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</si>
  <si>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</si>
  <si>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</si>
  <si>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</si>
  <si>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</si>
  <si>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</si>
  <si>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</si>
  <si>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</si>
  <si>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</si>
  <si>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</si>
  <si>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</si>
  <si>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</si>
  <si>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</si>
  <si>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</si>
  <si>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</si>
  <si>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</si>
  <si>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</si>
  <si>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</si>
  <si>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</si>
  <si>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</si>
  <si>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</si>
  <si>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</si>
  <si>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</si>
  <si>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</si>
  <si>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</si>
  <si>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</si>
  <si>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</si>
  <si>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</si>
  <si>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</si>
  <si>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</si>
  <si>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</si>
  <si>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</si>
  <si>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</si>
  <si>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</si>
  <si>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</si>
  <si>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</si>
  <si>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</si>
  <si>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</si>
  <si>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</si>
  <si>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</si>
  <si>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</si>
  <si>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</si>
  <si>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</si>
  <si>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</si>
  <si>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</si>
  <si>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</si>
  <si>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</si>
  <si>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</si>
  <si>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</si>
  <si>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</si>
  <si>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</si>
  <si>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</si>
  <si>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</si>
  <si>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</si>
  <si>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</si>
  <si>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</si>
  <si>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</si>
  <si>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</si>
  <si>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</si>
  <si>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</si>
  <si>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</si>
  <si>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</si>
  <si>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</si>
  <si>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</si>
  <si>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</si>
  <si>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</si>
  <si>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</si>
  <si>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</si>
  <si>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</si>
  <si>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</si>
  <si>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</si>
  <si>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</si>
  <si>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</si>
  <si>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</si>
  <si>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</si>
  <si>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</si>
  <si>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</si>
  <si>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</si>
  <si>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</si>
  <si>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</si>
  <si>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</si>
  <si>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</si>
  <si>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</si>
  <si>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</si>
  <si>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</si>
  <si>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</si>
  <si>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</si>
  <si>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</si>
  <si>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</si>
  <si>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</si>
  <si>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</si>
  <si>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</si>
  <si>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</si>
  <si>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</si>
  <si>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</si>
  <si>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</si>
  <si>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</si>
  <si>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</si>
  <si>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</si>
  <si>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</si>
  <si>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</si>
  <si>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</si>
  <si>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</si>
  <si>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</si>
  <si>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</si>
  <si>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</si>
  <si>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</si>
  <si>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</si>
  <si>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</si>
  <si>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</si>
  <si>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</si>
  <si>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</si>
  <si>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</si>
  <si>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</si>
  <si>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</si>
  <si>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</si>
  <si>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</si>
  <si>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</si>
  <si>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</si>
  <si>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</si>
  <si>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</si>
  <si>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</si>
  <si>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</si>
  <si>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</si>
  <si>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</si>
  <si>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</si>
  <si>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</si>
  <si>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</si>
  <si>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</si>
  <si>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</si>
  <si>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</si>
  <si>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</si>
  <si>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</si>
  <si>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</si>
  <si>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</si>
  <si>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</si>
  <si>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</si>
  <si>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</si>
  <si>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</si>
  <si>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</si>
  <si>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</si>
  <si>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</si>
  <si>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</si>
  <si>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</si>
  <si>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</si>
  <si>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</si>
  <si>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</si>
  <si>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</si>
  <si>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</si>
  <si>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</si>
  <si>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</si>
  <si>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</si>
  <si>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</si>
  <si>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</si>
  <si>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</si>
  <si>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</si>
  <si>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</si>
  <si>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</si>
  <si>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</si>
  <si>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</si>
  <si>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</si>
  <si>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</si>
  <si>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</si>
  <si>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</si>
  <si>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</si>
  <si>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</si>
  <si>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</si>
  <si>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</si>
  <si>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</si>
  <si>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</si>
  <si>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</si>
  <si>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</si>
  <si>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</si>
  <si>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</si>
  <si>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</si>
  <si>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</si>
  <si>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</si>
  <si>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</si>
  <si>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</si>
  <si>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</si>
  <si>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</si>
  <si>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</si>
  <si>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</si>
  <si>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</si>
  <si>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</si>
  <si>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</si>
  <si>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</si>
  <si>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</si>
  <si>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</si>
  <si>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</si>
  <si>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</si>
  <si>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</si>
  <si>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</si>
  <si>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</si>
  <si>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</si>
  <si>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</si>
  <si>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</si>
  <si>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</si>
  <si>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</si>
  <si>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</si>
  <si>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</si>
  <si>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</si>
  <si>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</si>
  <si>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</si>
  <si>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</si>
  <si>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</si>
  <si>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</si>
  <si>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</si>
  <si>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</si>
  <si>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</si>
  <si>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</si>
  <si>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</si>
  <si>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</si>
  <si>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</si>
  <si>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</si>
  <si>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</si>
  <si>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</si>
  <si>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</si>
  <si>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</si>
  <si>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</si>
  <si>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</si>
  <si>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</si>
  <si>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</si>
  <si>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</si>
  <si>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</si>
  <si>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</si>
  <si>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</si>
  <si>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</si>
  <si>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</si>
  <si>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</si>
  <si>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</si>
  <si>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</si>
  <si>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</si>
  <si>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</si>
  <si>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</si>
  <si>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</si>
  <si>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</si>
  <si>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</si>
  <si>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</si>
  <si>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</si>
  <si>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</si>
  <si>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</si>
  <si>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</si>
  <si>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</si>
  <si>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</si>
  <si>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</si>
  <si>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</si>
  <si>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</si>
  <si>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</si>
  <si>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</si>
  <si>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</si>
  <si>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</si>
  <si>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</si>
  <si>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</si>
  <si>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</si>
  <si>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</si>
  <si>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</si>
  <si>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</si>
  <si>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</si>
  <si>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</si>
  <si>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</si>
  <si>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</si>
  <si>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</si>
  <si>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</si>
  <si>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</si>
  <si>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</si>
  <si>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</si>
  <si>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</si>
  <si>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</si>
  <si>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</si>
  <si>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</si>
  <si>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</si>
  <si>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</si>
  <si>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</si>
  <si>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</si>
  <si>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</si>
  <si>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</si>
  <si>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</si>
  <si>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</si>
  <si>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</si>
  <si>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</si>
  <si>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</si>
  <si>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</si>
  <si>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</si>
  <si>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</si>
  <si>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</si>
  <si>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</si>
  <si>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</si>
  <si>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</si>
  <si>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</si>
  <si>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</si>
  <si>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</si>
  <si>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</si>
  <si>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</si>
  <si>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</si>
  <si>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</si>
  <si>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</si>
  <si>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</si>
  <si>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</si>
  <si>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</si>
  <si>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</si>
  <si>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</si>
  <si>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</si>
  <si>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</si>
  <si>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</si>
  <si>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</si>
  <si>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</si>
  <si>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</si>
  <si>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</si>
  <si>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</si>
  <si>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</si>
  <si>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</si>
  <si>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</si>
  <si>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</si>
  <si>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</si>
  <si>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</si>
  <si>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</si>
  <si>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</si>
  <si>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</si>
  <si>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</si>
  <si>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</si>
  <si>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</si>
  <si>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</si>
  <si>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</si>
  <si>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</si>
  <si>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</si>
  <si>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</si>
  <si>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</si>
  <si>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</si>
  <si>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</si>
  <si>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</si>
  <si>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</si>
  <si>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</si>
  <si>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</si>
  <si>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</si>
  <si>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</si>
  <si>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</si>
  <si>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</si>
  <si>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</si>
  <si>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</si>
  <si>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</si>
  <si>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</si>
  <si>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</si>
  <si>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</si>
  <si>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</si>
  <si>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</si>
  <si>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</si>
  <si>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</si>
  <si>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</si>
  <si>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</si>
  <si>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</si>
  <si>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</si>
  <si>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</si>
  <si>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</si>
  <si>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</si>
  <si>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</si>
  <si>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</si>
  <si>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</si>
  <si>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</si>
  <si>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</si>
  <si>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</si>
  <si>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</si>
  <si>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</si>
  <si>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</si>
  <si>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</si>
  <si>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</si>
  <si>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</si>
  <si>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</si>
  <si>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</si>
  <si>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</si>
  <si>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</si>
  <si>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</si>
  <si>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</si>
  <si>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</si>
  <si>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</si>
  <si>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</si>
  <si>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</si>
  <si>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</si>
  <si>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</si>
  <si>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</si>
  <si>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</si>
  <si>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</si>
  <si>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</si>
  <si>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</si>
  <si>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</si>
  <si>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</si>
  <si>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</si>
  <si>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</si>
  <si>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</si>
  <si>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</si>
  <si>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</si>
  <si>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</si>
  <si>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</si>
  <si>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</si>
  <si>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</si>
  <si>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</si>
  <si>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</si>
  <si>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</si>
  <si>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</si>
  <si>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</si>
  <si>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</si>
  <si>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</si>
  <si>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</si>
  <si>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</si>
  <si>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</si>
  <si>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</si>
  <si>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</si>
  <si>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</si>
  <si>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</si>
  <si>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</si>
  <si>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</si>
  <si>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</si>
  <si>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</si>
  <si>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</si>
  <si>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</si>
  <si>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</si>
  <si>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</si>
  <si>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</si>
  <si>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</si>
  <si>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</si>
  <si>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</si>
  <si>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</si>
  <si>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</si>
  <si>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</si>
  <si>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</si>
  <si>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</si>
  <si>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</si>
  <si>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</si>
  <si>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</si>
  <si>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</si>
  <si>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</si>
  <si>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</si>
  <si>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</si>
  <si>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</si>
  <si>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</si>
  <si>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</si>
  <si>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</si>
  <si>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</si>
  <si>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</si>
  <si>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</si>
  <si>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</si>
  <si>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</si>
  <si>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</si>
  <si>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</si>
  <si>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</si>
  <si>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</si>
  <si>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</si>
  <si>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</si>
  <si>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</si>
  <si>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</si>
  <si>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</si>
  <si>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</si>
  <si>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</si>
  <si>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</si>
  <si>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</si>
  <si>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</si>
  <si>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</si>
  <si>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</si>
  <si>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</si>
  <si>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</si>
  <si>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</si>
  <si>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</si>
  <si>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</si>
  <si>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</si>
  <si>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</si>
  <si>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</si>
  <si>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</si>
  <si>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</si>
  <si>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</si>
  <si>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</si>
  <si>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</si>
  <si>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</si>
  <si>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</si>
  <si>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</si>
  <si>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</si>
  <si>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</si>
  <si>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</si>
  <si>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</si>
  <si>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</si>
  <si>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</si>
  <si>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</si>
  <si>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</si>
  <si>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</si>
  <si>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</si>
  <si>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</si>
  <si>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</si>
  <si>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</si>
  <si>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</si>
  <si>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</si>
  <si>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</si>
  <si>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</si>
  <si>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</si>
  <si>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</si>
  <si>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</si>
  <si>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</si>
  <si>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</si>
  <si>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</si>
  <si>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</si>
  <si>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</si>
  <si>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</si>
  <si>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</si>
  <si>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</si>
  <si>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</si>
  <si>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</si>
  <si>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</si>
  <si>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</si>
  <si>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</si>
  <si>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</si>
  <si>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</si>
  <si>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</si>
  <si>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</si>
  <si>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</si>
  <si>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</si>
  <si>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</si>
  <si>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</si>
  <si>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</si>
  <si>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</si>
  <si>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</si>
  <si>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</si>
  <si>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</si>
  <si>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</si>
  <si>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</si>
  <si>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</si>
  <si>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</si>
  <si>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</si>
  <si>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</si>
  <si>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</si>
  <si>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</si>
  <si>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</si>
  <si>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</si>
  <si>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</si>
  <si>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</si>
  <si>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</si>
  <si>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</si>
  <si>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</si>
  <si>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</si>
  <si>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</si>
  <si>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</si>
  <si>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</si>
  <si>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</si>
  <si>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</si>
  <si>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</si>
  <si>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</si>
  <si>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</si>
  <si>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</si>
  <si>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</si>
  <si>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</si>
  <si>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</si>
  <si>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</si>
  <si>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</si>
  <si>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</si>
  <si>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</si>
  <si>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</si>
  <si>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</si>
  <si>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</si>
  <si>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</si>
  <si>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</si>
  <si>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</si>
  <si>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</si>
  <si>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</si>
  <si>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</si>
  <si>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</si>
  <si>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</si>
  <si>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</si>
  <si>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</si>
  <si>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</si>
  <si>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</si>
  <si>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</si>
  <si>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</si>
  <si>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</si>
  <si>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</si>
  <si>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</si>
  <si>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</si>
  <si>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</si>
  <si>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</si>
  <si>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</si>
  <si>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</si>
  <si>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</si>
  <si>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</si>
  <si>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</si>
  <si>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</si>
  <si>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</si>
  <si>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</si>
  <si>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</si>
  <si>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</si>
  <si>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</si>
  <si>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</si>
  <si>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</si>
  <si>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</si>
  <si>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</si>
  <si>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</si>
  <si>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</si>
  <si>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</si>
  <si>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</si>
  <si>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</si>
  <si>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</si>
  <si>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</si>
  <si>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</si>
  <si>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</si>
  <si>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</si>
  <si>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</si>
  <si>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</si>
  <si>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</si>
  <si>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</si>
  <si>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</si>
  <si>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</si>
  <si>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</si>
  <si>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</si>
  <si>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</si>
  <si>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</si>
  <si>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</si>
  <si>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</si>
  <si>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</si>
  <si>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</si>
  <si>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</si>
  <si>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</si>
  <si>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</si>
  <si>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</si>
  <si>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</si>
  <si>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</si>
  <si>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</si>
  <si>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</si>
  <si>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</si>
  <si>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</si>
  <si>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</si>
  <si>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</si>
  <si>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</si>
  <si>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</si>
  <si>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</si>
  <si>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</si>
  <si>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</si>
  <si>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</si>
  <si>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</si>
  <si>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</si>
  <si>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</si>
  <si>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</si>
  <si>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</si>
  <si>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</si>
  <si>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</si>
  <si>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</si>
  <si>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</si>
  <si>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</si>
  <si>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</si>
  <si>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</si>
  <si>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</si>
  <si>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</si>
  <si>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</si>
  <si>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</si>
  <si>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</si>
  <si>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</si>
  <si>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</si>
  <si>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</si>
  <si>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</si>
  <si>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</si>
  <si>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</si>
  <si>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</si>
  <si>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</si>
  <si>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</si>
  <si>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</si>
  <si>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</si>
  <si>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</si>
  <si>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</si>
  <si>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</si>
  <si>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</si>
  <si>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</si>
  <si>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</si>
  <si>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</si>
  <si>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</si>
  <si>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</si>
  <si>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</si>
  <si>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</si>
  <si>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</si>
  <si>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</si>
  <si>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</si>
  <si>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</si>
  <si>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</si>
  <si>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</si>
  <si>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</si>
  <si>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</si>
  <si>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</si>
  <si>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</si>
  <si>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</si>
  <si>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</si>
  <si>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</si>
  <si>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</si>
  <si>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</si>
  <si>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</si>
  <si>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</si>
  <si>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</si>
  <si>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</si>
  <si>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</si>
  <si>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</si>
  <si>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</si>
  <si>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</si>
  <si>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</si>
  <si>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</si>
  <si>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</si>
  <si>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</si>
  <si>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</si>
  <si>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</si>
  <si>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</si>
  <si>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</si>
  <si>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</si>
  <si>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</si>
  <si>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</si>
  <si>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</si>
  <si>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</si>
  <si>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</si>
  <si>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</si>
  <si>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</si>
  <si>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</si>
  <si>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</si>
  <si>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</si>
  <si>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</si>
  <si>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</si>
  <si>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</si>
  <si>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</si>
  <si>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</si>
  <si>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</si>
  <si>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</si>
  <si>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</si>
  <si>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</si>
  <si>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</si>
  <si>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</si>
  <si>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</si>
  <si>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</si>
  <si>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</si>
  <si>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</si>
  <si>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</si>
  <si>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</si>
  <si>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</si>
  <si>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</si>
  <si>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</si>
  <si>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</si>
  <si>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</si>
  <si>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</si>
  <si>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</si>
  <si>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</si>
  <si>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</si>
  <si>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</si>
  <si>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</si>
  <si>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</si>
  <si>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</si>
  <si>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</si>
  <si>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</si>
  <si>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</si>
  <si>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</si>
  <si>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</si>
  <si>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</si>
  <si>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</si>
  <si>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</si>
  <si>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</si>
  <si>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</si>
  <si>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</si>
  <si>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</si>
  <si>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</si>
  <si>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</si>
  <si>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</si>
  <si>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</si>
  <si>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</si>
  <si>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</si>
  <si>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</si>
  <si>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</si>
  <si>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</si>
  <si>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</si>
  <si>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</si>
  <si>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</si>
  <si>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</si>
  <si>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</si>
  <si>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</si>
  <si>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</si>
  <si>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</si>
  <si>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</si>
  <si>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</si>
  <si>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</si>
  <si>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</si>
  <si>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</si>
  <si>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</si>
  <si>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</si>
  <si>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</si>
  <si>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</si>
  <si>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</si>
  <si>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</si>
  <si>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</si>
  <si>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</si>
  <si>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</si>
  <si>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</si>
  <si>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</si>
  <si>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</si>
  <si>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</si>
  <si>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</si>
  <si>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</si>
  <si>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</si>
  <si>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</si>
  <si>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</si>
  <si>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</si>
  <si>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</si>
  <si>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</si>
  <si>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</si>
  <si>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</si>
  <si>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</si>
  <si>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</si>
  <si>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</si>
  <si>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</si>
  <si>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</si>
  <si>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</si>
  <si>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</si>
  <si>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</si>
  <si>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</si>
  <si>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</si>
  <si>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</si>
  <si>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</si>
  <si>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</si>
  <si>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</si>
  <si>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</si>
  <si>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</si>
  <si>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</si>
  <si>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</si>
  <si>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</si>
  <si>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</si>
  <si>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</si>
  <si>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</si>
  <si>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</si>
  <si>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</si>
  <si>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</si>
  <si>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</si>
  <si>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</si>
  <si>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</si>
  <si>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</si>
  <si>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</si>
  <si>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</si>
  <si>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</si>
  <si>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</si>
  <si>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</si>
  <si>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</si>
  <si>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</si>
  <si>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</si>
  <si>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</si>
  <si>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</si>
  <si>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</si>
  <si>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</si>
  <si>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</si>
  <si>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</si>
  <si>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</si>
  <si>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</si>
  <si>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</si>
  <si>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</si>
  <si>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</si>
  <si>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</si>
  <si>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</si>
  <si>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</si>
  <si>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</si>
  <si>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</si>
  <si>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</si>
  <si>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</si>
  <si>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</si>
  <si>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</si>
  <si>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</si>
  <si>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</si>
  <si>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</si>
  <si>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</si>
  <si>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</si>
  <si>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</si>
  <si>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</si>
  <si>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</si>
  <si>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</si>
  <si>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</si>
  <si>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</si>
  <si>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</si>
  <si>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</si>
  <si>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</si>
  <si>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</si>
  <si>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</si>
  <si>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</si>
  <si>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</si>
  <si>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</si>
  <si>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</si>
  <si>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</si>
  <si>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</si>
  <si>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</si>
  <si>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</si>
  <si>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</si>
  <si>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</si>
  <si>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</si>
  <si>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</si>
  <si>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</si>
  <si>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</si>
  <si>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</si>
  <si>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</si>
  <si>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</si>
  <si>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</si>
  <si>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</si>
  <si>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</si>
  <si>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</si>
  <si>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</si>
  <si>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</si>
  <si>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</si>
  <si>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</si>
  <si>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</si>
  <si>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</si>
  <si>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</si>
  <si>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</si>
  <si>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</si>
  <si>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</si>
  <si>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</si>
  <si>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</si>
  <si>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</si>
  <si>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</si>
  <si>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</si>
  <si>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</si>
  <si>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</si>
  <si>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</si>
  <si>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</si>
  <si>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</si>
  <si>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</si>
  <si>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</si>
  <si>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</si>
  <si>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</si>
  <si>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</si>
  <si>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</si>
  <si>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</si>
  <si>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</si>
  <si>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</si>
  <si>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</si>
  <si>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</si>
  <si>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</si>
  <si>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</si>
  <si>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</si>
  <si>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</si>
  <si>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</si>
  <si>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</si>
  <si>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</si>
  <si>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</si>
  <si>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</si>
  <si>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</si>
  <si>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</si>
  <si>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</si>
  <si>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</si>
  <si>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</si>
  <si>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</si>
  <si>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</si>
  <si>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</si>
  <si>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</si>
  <si>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</si>
  <si>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</si>
  <si>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</si>
  <si>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</si>
  <si>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</si>
  <si>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</si>
  <si>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</si>
  <si>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</si>
  <si>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</si>
  <si>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</si>
  <si>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</si>
  <si>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</si>
  <si>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</si>
  <si>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</si>
  <si>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</si>
  <si>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</si>
  <si>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</si>
  <si>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</si>
  <si>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</si>
  <si>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</si>
  <si>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</si>
  <si>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</si>
  <si>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</si>
  <si>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</si>
  <si>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</si>
  <si>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</si>
  <si>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</si>
  <si>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</si>
  <si>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</si>
  <si>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</si>
  <si>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</si>
  <si>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</si>
  <si>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</si>
  <si>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</si>
  <si>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</si>
  <si>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</si>
  <si>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</si>
  <si>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</si>
  <si>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</si>
  <si>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</si>
  <si>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</si>
  <si>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</si>
  <si>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</si>
  <si>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</si>
  <si>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</si>
  <si>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</si>
  <si>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</si>
  <si>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</si>
  <si>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</si>
  <si>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</si>
  <si>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</si>
  <si>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</si>
  <si>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</si>
  <si>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</si>
  <si>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</si>
  <si>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</si>
  <si>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</si>
  <si>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</si>
  <si>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</si>
  <si>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</si>
  <si>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</si>
  <si>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</si>
  <si>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</si>
  <si>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</si>
  <si>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</si>
  <si>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</si>
  <si>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</si>
  <si>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</si>
  <si>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</si>
  <si>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</si>
  <si>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</si>
  <si>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</si>
  <si>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</si>
  <si>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</si>
  <si>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</si>
  <si>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</si>
  <si>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</si>
  <si>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</si>
  <si>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</si>
  <si>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</si>
  <si>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</si>
  <si>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</si>
  <si>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</si>
  <si>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</si>
  <si>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</si>
  <si>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</si>
  <si>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</si>
  <si>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</si>
  <si>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</si>
  <si>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</si>
  <si>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</si>
  <si>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</si>
  <si>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</si>
  <si>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</si>
  <si>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</si>
  <si>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</si>
  <si>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</si>
  <si>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</si>
  <si>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</si>
  <si>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</si>
  <si>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</si>
  <si>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</si>
  <si>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</si>
  <si>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</si>
  <si>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</si>
  <si>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</si>
  <si>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</si>
  <si>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</si>
  <si>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</si>
  <si>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</si>
  <si>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</si>
  <si>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</si>
  <si>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</si>
  <si>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</si>
  <si>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</si>
  <si>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</si>
  <si>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</si>
  <si>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</si>
  <si>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</si>
  <si>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</si>
  <si>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</si>
  <si>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</si>
  <si>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</si>
  <si>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</si>
  <si>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</si>
  <si>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</si>
  <si>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</si>
  <si>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</si>
  <si>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</si>
  <si>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</si>
  <si>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</si>
  <si>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</si>
  <si>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</si>
  <si>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</si>
  <si>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</si>
  <si>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</si>
  <si>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</si>
  <si>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</si>
  <si>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</si>
  <si>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</si>
  <si>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</si>
  <si>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</si>
  <si>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</si>
  <si>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</si>
  <si>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</si>
  <si>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</si>
  <si>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</si>
  <si>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</si>
  <si>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</si>
  <si>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</si>
  <si>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</si>
  <si>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</si>
  <si>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</si>
  <si>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</si>
  <si>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</si>
  <si>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</si>
  <si>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</si>
  <si>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</si>
  <si>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</si>
  <si>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</si>
  <si>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</si>
  <si>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</si>
  <si>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</si>
  <si>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</si>
  <si>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</si>
  <si>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</si>
  <si>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</si>
  <si>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</si>
  <si>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</si>
  <si>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</si>
  <si>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</si>
  <si>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</si>
  <si>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</si>
  <si>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</si>
  <si>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</si>
  <si>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</si>
  <si>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</si>
  <si>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</si>
  <si>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</si>
  <si>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</si>
  <si>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</si>
  <si>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</si>
  <si>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</si>
  <si>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</si>
  <si>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</si>
  <si>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</si>
  <si>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</si>
  <si>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</si>
  <si>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</si>
  <si>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</si>
  <si>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</si>
  <si>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</si>
  <si>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</si>
  <si>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</si>
  <si>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</si>
  <si>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</si>
  <si>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</si>
  <si>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</si>
  <si>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</si>
  <si>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</si>
  <si>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</si>
  <si>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</si>
  <si>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</si>
  <si>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</si>
  <si>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</si>
  <si>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</si>
  <si>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</si>
  <si>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</si>
  <si>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</si>
  <si>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</si>
  <si>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</si>
  <si>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</si>
  <si>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</si>
  <si>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</si>
  <si>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</si>
  <si>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</si>
  <si>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</si>
  <si>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</si>
  <si>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</si>
  <si>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</si>
  <si>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</si>
  <si>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</si>
  <si>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</si>
  <si>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</si>
  <si>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</si>
  <si>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</si>
  <si>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</si>
  <si>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</si>
  <si>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</si>
  <si>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</si>
  <si>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</si>
  <si>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</si>
  <si>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</si>
  <si>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</si>
  <si>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</si>
  <si>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</si>
  <si>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</si>
  <si>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</si>
  <si>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</si>
  <si>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</si>
  <si>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</si>
  <si>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</si>
  <si>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</si>
  <si>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</si>
  <si>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</si>
  <si>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</si>
  <si>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</si>
  <si>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</si>
  <si>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</si>
  <si>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</si>
  <si>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</si>
  <si>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</si>
  <si>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</si>
  <si>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</si>
  <si>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</si>
  <si>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</si>
  <si>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</si>
  <si>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</si>
  <si>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</si>
  <si>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</si>
  <si>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</si>
  <si>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</si>
  <si>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</si>
  <si>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</si>
  <si>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</si>
  <si>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</si>
  <si>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</si>
  <si>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</si>
  <si>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</si>
  <si>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</si>
  <si>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</si>
  <si>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</si>
  <si>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</si>
  <si>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</si>
  <si>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</si>
  <si>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</si>
  <si>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</si>
  <si>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</si>
  <si>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</si>
  <si>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</si>
  <si>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</si>
  <si>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</si>
  <si>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</si>
  <si>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</si>
  <si>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</si>
  <si>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</si>
  <si>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</si>
  <si>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</si>
  <si>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</si>
  <si>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</si>
  <si>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</si>
  <si>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</si>
  <si>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</si>
  <si>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</si>
  <si>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</si>
  <si>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</si>
  <si>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</si>
  <si>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</si>
  <si>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</si>
  <si>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</si>
  <si>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</si>
  <si>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</si>
  <si>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</si>
  <si>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</si>
  <si>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</si>
  <si>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</si>
  <si>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</si>
  <si>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</si>
  <si>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</si>
  <si>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</si>
  <si>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</si>
  <si>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</si>
  <si>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</si>
  <si>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</si>
  <si>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</si>
  <si>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</si>
  <si>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</si>
  <si>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</si>
  <si>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</si>
  <si>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</si>
  <si>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</si>
  <si>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</si>
  <si>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</si>
  <si>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</si>
  <si>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</si>
  <si>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</si>
  <si>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</si>
  <si>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</si>
  <si>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</si>
  <si>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</si>
  <si>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</si>
  <si>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</si>
  <si>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</si>
  <si>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</si>
  <si>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</si>
  <si>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</si>
  <si>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</si>
  <si>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</si>
  <si>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</si>
  <si>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</si>
  <si>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</si>
  <si>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</si>
  <si>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</si>
  <si>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</si>
  <si>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</si>
  <si>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</si>
  <si>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</si>
  <si>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</si>
  <si>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</si>
  <si>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</si>
  <si>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</si>
  <si>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</si>
  <si>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</si>
  <si>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</si>
  <si>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</si>
  <si>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</si>
  <si>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</si>
  <si>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</si>
  <si>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</si>
  <si>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</si>
  <si>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</si>
  <si>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</si>
  <si>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</si>
  <si>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</si>
  <si>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</si>
  <si>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</si>
  <si>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</si>
  <si>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</si>
  <si>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</si>
  <si>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</si>
  <si>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</si>
  <si>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</si>
  <si>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</si>
  <si>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</si>
  <si>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</si>
  <si>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</si>
  <si>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</si>
  <si>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</si>
  <si>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</si>
  <si>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</si>
  <si>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</si>
  <si>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</si>
  <si>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</si>
  <si>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</si>
  <si>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</si>
  <si>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</si>
  <si>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</si>
  <si>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</si>
  <si>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</si>
  <si>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</si>
  <si>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</si>
  <si>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</si>
  <si>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</si>
  <si>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</si>
  <si>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</si>
  <si>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</si>
  <si>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</si>
  <si>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</si>
  <si>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</si>
  <si>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</si>
  <si>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</si>
  <si>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</si>
  <si>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</si>
  <si>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</si>
  <si>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</si>
  <si>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</si>
  <si>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</si>
  <si>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</si>
  <si>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</si>
  <si>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</si>
  <si>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</si>
  <si>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</si>
  <si>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</si>
  <si>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</si>
  <si>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</si>
  <si>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</si>
  <si>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</si>
  <si>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</si>
  <si>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</si>
  <si>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</si>
  <si>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</si>
  <si>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</si>
  <si>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</si>
  <si>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</si>
  <si>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</si>
  <si>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</si>
  <si>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</si>
  <si>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</si>
  <si>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</si>
  <si>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</si>
  <si>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</si>
  <si>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</si>
  <si>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</si>
  <si>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</si>
  <si>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</si>
  <si>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</si>
  <si>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</si>
  <si>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</si>
  <si>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</si>
  <si>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</si>
  <si>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</si>
  <si>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</si>
  <si>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</si>
  <si>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</si>
  <si>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</si>
  <si>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</si>
  <si>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</si>
  <si>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</si>
  <si>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</si>
  <si>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</si>
  <si>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</si>
  <si>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</si>
  <si>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</si>
  <si>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</si>
  <si>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</si>
  <si>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</si>
  <si>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</si>
  <si>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</si>
  <si>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</si>
  <si>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</si>
  <si>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</si>
  <si>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</si>
  <si>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</si>
  <si>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</si>
  <si>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</si>
  <si>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</si>
  <si>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</si>
  <si>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</si>
  <si>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</si>
  <si>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</si>
  <si>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</si>
  <si>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</si>
  <si>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</si>
  <si>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</si>
  <si>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</si>
  <si>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</si>
  <si>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</si>
  <si>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</si>
  <si>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</si>
  <si>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</si>
  <si>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</si>
  <si>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</si>
  <si>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</si>
  <si>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</si>
  <si>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</si>
  <si>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</si>
  <si>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</si>
  <si>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</si>
  <si>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</si>
  <si>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</si>
  <si>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</si>
  <si>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</si>
  <si>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</si>
  <si>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</si>
  <si>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</si>
  <si>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</si>
  <si>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</si>
  <si>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</si>
  <si>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</si>
  <si>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</si>
  <si>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</si>
  <si>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</si>
  <si>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</si>
  <si>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</si>
  <si>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</si>
  <si>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</si>
  <si>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</si>
  <si>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</si>
  <si>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</si>
  <si>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</si>
  <si>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</si>
  <si>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</si>
  <si>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</si>
  <si>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</si>
  <si>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</si>
  <si>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</si>
  <si>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</si>
  <si>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</si>
  <si>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</si>
  <si>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</si>
  <si>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</si>
  <si>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</si>
  <si>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</si>
  <si>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</si>
  <si>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</si>
  <si>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</si>
  <si>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</si>
  <si>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</si>
  <si>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</si>
  <si>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</si>
  <si>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</si>
  <si>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</si>
  <si>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</si>
  <si>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</si>
  <si>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</si>
  <si>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</si>
  <si>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</si>
  <si>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</si>
  <si>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</si>
  <si>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</si>
  <si>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</si>
  <si>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</si>
  <si>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</si>
  <si>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</si>
  <si>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</si>
  <si>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</si>
  <si>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</si>
  <si>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</si>
  <si>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</si>
  <si>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</si>
  <si>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</si>
  <si>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</si>
  <si>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</si>
  <si>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</si>
  <si>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</si>
  <si>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</si>
  <si>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</si>
  <si>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</si>
  <si>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</si>
  <si>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</si>
  <si>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</si>
  <si>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</si>
  <si>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</si>
  <si>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</si>
  <si>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</si>
  <si>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</si>
  <si>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</si>
  <si>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</si>
  <si>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</si>
  <si>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</si>
  <si>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</si>
  <si>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</si>
  <si>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</si>
  <si>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</si>
  <si>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</si>
  <si>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</si>
  <si>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</si>
  <si>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</si>
  <si>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</si>
  <si>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</si>
  <si>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</si>
  <si>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</si>
  <si>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</si>
  <si>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</si>
  <si>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</si>
  <si>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</si>
  <si>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</si>
  <si>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</si>
  <si>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</si>
  <si>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</si>
  <si>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</si>
  <si>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</si>
  <si>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</si>
  <si>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</si>
  <si>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</si>
  <si>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</si>
  <si>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</si>
  <si>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</si>
  <si>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</si>
  <si>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</si>
  <si>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</si>
  <si>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</si>
  <si>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</si>
  <si>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</si>
  <si>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</si>
  <si>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</si>
  <si>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</si>
  <si>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</si>
  <si>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</si>
  <si>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</si>
  <si>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</si>
  <si>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</si>
  <si>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</si>
  <si>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</si>
  <si>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</si>
  <si>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</si>
  <si>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</si>
  <si>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</si>
  <si>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</si>
  <si>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</si>
  <si>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</si>
  <si>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</si>
  <si>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</si>
  <si>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</si>
  <si>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</si>
  <si>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</si>
  <si>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</si>
  <si>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</si>
  <si>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</si>
  <si>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</si>
  <si>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</si>
  <si>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</si>
  <si>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</si>
  <si>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</si>
  <si>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</si>
  <si>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</si>
  <si>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</si>
  <si>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</si>
  <si>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</si>
  <si>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</si>
  <si>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</si>
  <si>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</si>
  <si>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</si>
  <si>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</si>
  <si>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</si>
  <si>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</si>
  <si>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</si>
  <si>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</si>
  <si>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</si>
  <si>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</si>
  <si>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</si>
  <si>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</si>
  <si>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</si>
  <si>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</si>
  <si>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</si>
  <si>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</si>
  <si>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</si>
  <si>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</si>
  <si>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</si>
  <si>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</si>
  <si>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</si>
  <si>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</si>
  <si>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</si>
  <si>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</si>
  <si>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</si>
  <si>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</si>
  <si>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</si>
  <si>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</si>
  <si>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</si>
  <si>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</si>
  <si>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</si>
  <si>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</si>
  <si>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</si>
  <si>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</si>
  <si>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</si>
  <si>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</si>
  <si>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</si>
  <si>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</si>
  <si>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</si>
  <si>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</si>
  <si>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</si>
  <si>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</si>
  <si>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</si>
  <si>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</si>
  <si>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</si>
  <si>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</si>
  <si>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</si>
  <si>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</si>
  <si>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</si>
  <si>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</si>
  <si>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</si>
  <si>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</si>
  <si>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</si>
  <si>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</si>
  <si>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</si>
  <si>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</si>
  <si>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</si>
  <si>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</si>
  <si>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</si>
  <si>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</si>
  <si>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</si>
  <si>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</si>
  <si>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</si>
  <si>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</si>
  <si>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</si>
  <si>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</si>
  <si>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</si>
  <si>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</si>
  <si>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</si>
  <si>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</si>
  <si>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</si>
  <si>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</si>
  <si>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</si>
  <si>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</si>
  <si>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</si>
  <si>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</si>
  <si>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</si>
  <si>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</si>
  <si>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</si>
  <si>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</si>
  <si>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</si>
  <si>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</si>
  <si>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</si>
  <si>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</si>
  <si>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</si>
  <si>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</si>
  <si>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</si>
  <si>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</si>
  <si>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</si>
  <si>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</si>
  <si>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</si>
  <si>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</si>
  <si>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</si>
  <si>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</si>
  <si>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</si>
  <si>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</si>
  <si>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</si>
  <si>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</si>
  <si>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</si>
  <si>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</si>
  <si>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</si>
  <si>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</si>
  <si>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</si>
  <si>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</si>
  <si>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</si>
  <si>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</si>
  <si>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</si>
  <si>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</si>
  <si>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</si>
  <si>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</si>
  <si>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</si>
  <si>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</si>
  <si>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</si>
  <si>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</si>
  <si>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</si>
  <si>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</si>
  <si>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</si>
  <si>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</si>
  <si>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</si>
  <si>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</si>
  <si>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</si>
  <si>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</si>
  <si>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</si>
  <si>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</si>
  <si>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</si>
  <si>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</si>
  <si>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</si>
  <si>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</si>
  <si>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</si>
  <si>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</si>
  <si>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</si>
  <si>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</si>
  <si>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</si>
  <si>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</si>
  <si>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</si>
  <si>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</si>
  <si>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</si>
  <si>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</si>
  <si>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</si>
  <si>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</si>
  <si>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</si>
  <si>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</si>
  <si>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</si>
  <si>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</si>
  <si>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</si>
  <si>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</si>
  <si>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</si>
  <si>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</si>
  <si>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</si>
  <si>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</si>
  <si>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</si>
  <si>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</si>
  <si>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</si>
  <si>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</si>
  <si>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</si>
  <si>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</si>
  <si>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</si>
  <si>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</si>
  <si>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</si>
  <si>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</si>
  <si>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</si>
  <si>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</si>
  <si>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</si>
  <si>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</si>
  <si>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</si>
  <si>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</si>
  <si>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</si>
  <si>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</si>
  <si>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</si>
  <si>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</si>
  <si>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</si>
  <si>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</si>
  <si>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</si>
  <si>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</si>
  <si>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</si>
  <si>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</si>
  <si>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</si>
  <si>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</si>
  <si>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</si>
  <si>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</si>
  <si>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</si>
  <si>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</si>
  <si>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</si>
  <si>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</si>
  <si>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</si>
  <si>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</si>
  <si>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</si>
  <si>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</si>
  <si>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</si>
  <si>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</si>
  <si>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</si>
  <si>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</si>
  <si>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</si>
  <si>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</si>
  <si>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</si>
  <si>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</si>
  <si>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</si>
  <si>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</si>
  <si>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</si>
  <si>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</si>
  <si>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</si>
  <si>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</si>
  <si>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</si>
  <si>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</si>
  <si>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</si>
  <si>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</si>
  <si>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</si>
  <si>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</si>
  <si>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</si>
  <si>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</si>
  <si>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</si>
  <si>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</si>
  <si>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</si>
  <si>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</si>
  <si>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</si>
  <si>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</si>
  <si>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</si>
  <si>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</si>
  <si>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</si>
  <si>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</si>
  <si>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</si>
  <si>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</si>
  <si>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</si>
  <si>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</si>
  <si>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</si>
  <si>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</si>
  <si>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</si>
  <si>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</si>
  <si>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</si>
  <si>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</si>
  <si>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</si>
  <si>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</si>
  <si>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</si>
  <si>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</si>
  <si>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</si>
  <si>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</si>
  <si>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</si>
  <si>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</si>
  <si>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</si>
  <si>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</si>
  <si>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</si>
  <si>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</si>
  <si>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</si>
  <si>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</si>
  <si>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</si>
  <si>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</si>
  <si>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</si>
  <si>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</si>
  <si>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</si>
  <si>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</si>
  <si>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</si>
  <si>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</si>
  <si>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</si>
  <si>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</si>
  <si>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</si>
  <si>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</si>
  <si>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</si>
  <si>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</si>
  <si>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</si>
  <si>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</si>
  <si>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</si>
  <si>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</si>
  <si>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</si>
  <si>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</si>
  <si>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</si>
  <si>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</si>
  <si>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</si>
  <si>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</si>
  <si>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</si>
  <si>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</si>
  <si>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</si>
  <si>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</si>
  <si>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</si>
  <si>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</si>
  <si>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</si>
  <si>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</si>
  <si>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</si>
  <si>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</si>
  <si>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</si>
  <si>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</si>
  <si>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</si>
  <si>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</si>
  <si>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</si>
  <si>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</si>
  <si>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</si>
  <si>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</si>
  <si>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</si>
  <si>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</si>
  <si>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</si>
  <si>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</si>
  <si>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</si>
  <si>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</si>
  <si>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</si>
  <si>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</si>
  <si>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</si>
  <si>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</si>
  <si>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</si>
  <si>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</si>
  <si>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</si>
  <si>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</si>
  <si>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</si>
  <si>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</si>
  <si>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</si>
  <si>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</si>
  <si>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</si>
  <si>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</si>
  <si>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</si>
  <si>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</si>
  <si>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</si>
  <si>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</si>
  <si>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</si>
  <si>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</si>
  <si>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</si>
  <si>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</si>
  <si>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</si>
  <si>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</si>
  <si>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</si>
  <si>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</si>
  <si>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</si>
  <si>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</si>
  <si>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</si>
  <si>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</si>
  <si>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</si>
  <si>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</si>
  <si>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</si>
  <si>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</si>
  <si>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</si>
  <si>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</si>
  <si>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</si>
  <si>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</si>
  <si>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</si>
  <si>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</si>
  <si>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</si>
  <si>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</si>
  <si>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</si>
  <si>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</si>
  <si>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</si>
  <si>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</si>
  <si>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</si>
  <si>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</si>
  <si>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</si>
  <si>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</si>
  <si>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</si>
  <si>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</si>
  <si>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</si>
  <si>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</si>
  <si>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</si>
  <si>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</si>
  <si>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</si>
  <si>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</si>
  <si>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</si>
  <si>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</si>
  <si>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</si>
  <si>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</si>
  <si>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</si>
  <si>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</si>
  <si>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</si>
  <si>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</si>
  <si>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</si>
  <si>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</si>
  <si>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</si>
  <si>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</si>
  <si>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</si>
  <si>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</si>
  <si>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</si>
  <si>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</si>
  <si>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</si>
  <si>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</si>
  <si>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</si>
  <si>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</si>
  <si>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</si>
  <si>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</si>
  <si>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</si>
  <si>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</si>
  <si>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</si>
  <si>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</si>
  <si>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</si>
  <si>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</si>
  <si>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</si>
  <si>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</si>
  <si>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</si>
  <si>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</si>
  <si>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</si>
  <si>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</si>
  <si>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</si>
  <si>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</si>
  <si>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</si>
  <si>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</si>
  <si>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</si>
  <si>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</si>
  <si>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</si>
  <si>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</si>
  <si>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</si>
  <si>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</si>
  <si>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</si>
  <si>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</si>
  <si>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</si>
  <si>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</si>
  <si>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</si>
  <si>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</si>
  <si>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</si>
  <si>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</si>
  <si>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</si>
  <si>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</si>
  <si>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</si>
  <si>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</si>
  <si>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</si>
  <si>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</si>
  <si>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</si>
  <si>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</si>
  <si>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</si>
  <si>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</si>
  <si>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</si>
  <si>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</si>
  <si>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</si>
  <si>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</si>
  <si>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</si>
  <si>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</si>
  <si>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</si>
  <si>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</si>
  <si>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</si>
  <si>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</si>
  <si>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</si>
  <si>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</si>
  <si>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</si>
  <si>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</si>
  <si>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</si>
  <si>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</si>
  <si>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</si>
  <si>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</si>
  <si>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</si>
  <si>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</si>
  <si>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</si>
  <si>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</si>
  <si>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</si>
  <si>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</si>
  <si>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</si>
  <si>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</si>
  <si>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</si>
  <si>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</si>
  <si>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</si>
  <si>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</si>
  <si>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</si>
  <si>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</si>
  <si>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</si>
  <si>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</si>
  <si>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</si>
  <si>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</si>
  <si>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</si>
  <si>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</si>
  <si>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</si>
  <si>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</si>
  <si>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</si>
  <si>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</si>
  <si>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</si>
  <si>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</si>
  <si>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</si>
  <si>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</si>
  <si>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</si>
  <si>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</si>
  <si>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</si>
  <si>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</si>
  <si>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</si>
  <si>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</si>
  <si>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</si>
  <si>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</si>
  <si>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</si>
  <si>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</si>
  <si>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</si>
  <si>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</si>
  <si>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</si>
  <si>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</si>
  <si>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</si>
  <si>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</si>
  <si>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</si>
  <si>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</si>
  <si>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</si>
  <si>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</si>
  <si>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</si>
  <si>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</si>
  <si>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</si>
  <si>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</si>
  <si>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</si>
  <si>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</si>
  <si>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</si>
  <si>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</si>
  <si>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</si>
  <si>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</si>
  <si>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</si>
  <si>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</si>
  <si>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</si>
  <si>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</si>
  <si>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</si>
  <si>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</si>
  <si>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</si>
  <si>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</si>
  <si>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</si>
  <si>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</si>
  <si>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</si>
  <si>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</si>
  <si>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</si>
  <si>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</si>
  <si>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</si>
  <si>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</si>
  <si>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</si>
  <si>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</si>
  <si>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</si>
  <si>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</si>
  <si>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</si>
  <si>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</si>
  <si>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</si>
  <si>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</si>
  <si>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</si>
  <si>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</si>
  <si>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</si>
  <si>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</si>
  <si>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</si>
  <si>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</si>
  <si>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</si>
  <si>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</si>
  <si>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</si>
  <si>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</si>
  <si>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</si>
  <si>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</si>
  <si>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</si>
  <si>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</si>
  <si>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</si>
  <si>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</si>
  <si>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</si>
  <si>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</si>
  <si>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</si>
  <si>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</si>
  <si>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</si>
  <si>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</si>
  <si>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</si>
  <si>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</si>
  <si>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</si>
  <si>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</si>
  <si>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</si>
  <si>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</si>
  <si>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</si>
  <si>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</si>
  <si>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</si>
  <si>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</si>
  <si>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</si>
  <si>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</si>
  <si>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</si>
  <si>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</si>
  <si>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</si>
  <si>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</si>
  <si>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</si>
  <si>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</si>
  <si>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</si>
  <si>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</si>
  <si>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</si>
  <si>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</si>
  <si>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</si>
  <si>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</si>
  <si>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</si>
  <si>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</si>
  <si>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</si>
  <si>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</si>
  <si>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</si>
  <si>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</si>
  <si>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</si>
  <si>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</si>
  <si>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</si>
  <si>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</si>
  <si>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</si>
  <si>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</si>
  <si>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</si>
  <si>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</si>
  <si>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</si>
  <si>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</si>
  <si>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</si>
  <si>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</si>
  <si>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</si>
  <si>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</si>
  <si>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</si>
  <si>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</si>
  <si>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</si>
  <si>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</si>
  <si>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</si>
  <si>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</si>
  <si>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</si>
  <si>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</si>
  <si>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</si>
  <si>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</si>
  <si>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</si>
  <si>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</si>
  <si>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</si>
  <si>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</si>
  <si>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</si>
  <si>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</si>
  <si>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</si>
  <si>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</si>
  <si>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</si>
  <si>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</si>
  <si>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</si>
  <si>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</si>
  <si>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</si>
  <si>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</si>
  <si>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</si>
  <si>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</si>
  <si>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</si>
  <si>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</si>
  <si>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</si>
  <si>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</si>
  <si>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</si>
  <si>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</si>
  <si>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</si>
  <si>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</si>
  <si>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</si>
  <si>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</si>
  <si>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</si>
  <si>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</si>
  <si>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</si>
  <si>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</si>
  <si>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</si>
  <si>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</si>
  <si>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</si>
  <si>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</si>
  <si>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</si>
  <si>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</si>
  <si>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</si>
  <si>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</si>
  <si>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</si>
  <si>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</si>
  <si>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</si>
  <si>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</si>
  <si>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</si>
  <si>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</si>
  <si>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</si>
  <si>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</si>
  <si>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</si>
  <si>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</si>
  <si>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</si>
  <si>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</si>
  <si>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</si>
  <si>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</si>
  <si>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</si>
  <si>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</si>
  <si>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</si>
  <si>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</si>
  <si>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</si>
  <si>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</si>
  <si>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</si>
  <si>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</si>
  <si>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</si>
  <si>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</si>
  <si>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</si>
  <si>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</si>
  <si>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</si>
  <si>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</si>
  <si>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</si>
  <si>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</si>
  <si>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</si>
  <si>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</si>
  <si>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</si>
  <si>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</si>
  <si>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</si>
  <si>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</si>
  <si>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</si>
  <si>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</si>
  <si>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</si>
  <si>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</si>
  <si>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</si>
  <si>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</si>
  <si>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</si>
  <si>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</si>
  <si>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</si>
  <si>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</si>
  <si>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</si>
  <si>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</si>
  <si>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</si>
  <si>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</si>
  <si>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</si>
  <si>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</si>
  <si>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</si>
  <si>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</si>
  <si>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</si>
  <si>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</si>
  <si>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</si>
  <si>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</si>
  <si>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</si>
  <si>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</si>
  <si>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</si>
  <si>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</si>
  <si>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</si>
  <si>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</si>
  <si>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</si>
  <si>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</si>
  <si>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</si>
  <si>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</si>
  <si>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</si>
  <si>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</si>
  <si>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</si>
  <si>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</si>
  <si>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</si>
  <si>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</si>
  <si>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</si>
  <si>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</si>
  <si>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</si>
  <si>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</si>
  <si>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</si>
  <si>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</si>
  <si>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</si>
  <si>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</si>
  <si>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</si>
  <si>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</si>
  <si>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</si>
  <si>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</si>
  <si>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</si>
  <si>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</si>
  <si>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</si>
  <si>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</si>
  <si>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</si>
  <si>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</si>
  <si>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</si>
  <si>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</si>
  <si>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</si>
  <si>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</si>
  <si>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</si>
  <si>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</si>
  <si>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</si>
  <si>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</si>
  <si>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</si>
  <si>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</si>
  <si>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</si>
  <si>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</si>
  <si>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</si>
  <si>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</si>
  <si>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</si>
  <si>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</si>
  <si>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</si>
  <si>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</si>
  <si>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</si>
  <si>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</si>
  <si>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</si>
  <si>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</si>
  <si>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</si>
  <si>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</si>
  <si>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</si>
  <si>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</si>
  <si>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</si>
  <si>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</si>
  <si>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</si>
  <si>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</si>
  <si>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</si>
  <si>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</si>
  <si>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</si>
  <si>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</si>
  <si>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</si>
  <si>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</si>
  <si>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</si>
  <si>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</si>
  <si>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</si>
  <si>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</si>
  <si>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</si>
  <si>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</si>
  <si>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</si>
  <si>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</si>
  <si>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</si>
  <si>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</si>
  <si>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</si>
  <si>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</si>
  <si>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</si>
  <si>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</si>
  <si>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</si>
  <si>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</si>
  <si>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</si>
  <si>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</si>
  <si>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</si>
  <si>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</si>
  <si>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</si>
  <si>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</si>
  <si>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</si>
  <si>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</si>
  <si>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</si>
  <si>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</si>
  <si>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</si>
  <si>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</si>
  <si>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</si>
  <si>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</si>
  <si>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</si>
  <si>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</si>
  <si>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</si>
  <si>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</si>
  <si>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</si>
  <si>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</si>
  <si>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</si>
  <si>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</si>
  <si>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</si>
  <si>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</si>
  <si>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</si>
  <si>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</si>
  <si>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</si>
  <si>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</si>
  <si>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</si>
  <si>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</si>
  <si>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</si>
  <si>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</si>
  <si>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</si>
  <si>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</si>
  <si>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</si>
  <si>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</si>
  <si>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</si>
  <si>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</si>
  <si>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</si>
  <si>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</si>
  <si>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</si>
  <si>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</si>
  <si>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</si>
  <si>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</si>
  <si>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</si>
  <si>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</si>
  <si>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</si>
  <si>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</si>
  <si>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</si>
  <si>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</si>
  <si>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</si>
  <si>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</si>
  <si>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</si>
  <si>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</si>
  <si>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</si>
  <si>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</si>
  <si>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</si>
  <si>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</si>
  <si>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</si>
  <si>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</si>
  <si>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</si>
  <si>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</si>
  <si>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</si>
  <si>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</si>
  <si>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</si>
  <si>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</si>
  <si>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</si>
  <si>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</si>
  <si>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</si>
  <si>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</si>
  <si>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</si>
  <si>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</si>
  <si>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</si>
  <si>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</si>
  <si>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</si>
  <si>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</si>
  <si>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</si>
  <si>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</si>
  <si>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</si>
  <si>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</si>
  <si>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</si>
  <si>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</si>
  <si>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</si>
  <si>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</si>
  <si>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</si>
  <si>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</si>
  <si>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</si>
  <si>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</si>
  <si>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</si>
  <si>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</si>
  <si>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</si>
  <si>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</si>
  <si>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</si>
  <si>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</si>
  <si>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</si>
  <si>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</si>
  <si>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</si>
  <si>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</si>
  <si>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</si>
  <si>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</si>
  <si>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</si>
  <si>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</si>
  <si>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</si>
  <si>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</si>
  <si>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</si>
  <si>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</si>
  <si>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</si>
  <si>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</si>
  <si>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</si>
  <si>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</si>
  <si>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</si>
  <si>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</si>
  <si>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</si>
  <si>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</si>
  <si>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</si>
  <si>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</si>
  <si>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</si>
  <si>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</si>
  <si>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</si>
  <si>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</si>
  <si>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</si>
  <si>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</si>
  <si>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</si>
  <si>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</si>
  <si>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</si>
  <si>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</si>
  <si>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</si>
  <si>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</si>
  <si>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</si>
  <si>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</si>
  <si>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</si>
  <si>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</si>
  <si>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</si>
  <si>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</si>
  <si>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</si>
  <si>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</si>
  <si>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</si>
  <si>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</si>
  <si>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</si>
  <si>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</si>
  <si>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</si>
  <si>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</si>
  <si>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</si>
  <si>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</si>
  <si>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</si>
  <si>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</si>
  <si>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</si>
  <si>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</si>
  <si>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</si>
  <si>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</si>
  <si>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</si>
  <si>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</si>
  <si>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</si>
  <si>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</si>
  <si>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</si>
  <si>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</si>
  <si>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</si>
  <si>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</si>
  <si>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</si>
  <si>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</si>
  <si>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</si>
  <si>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</si>
  <si>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</si>
  <si>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</si>
  <si>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</si>
  <si>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</si>
  <si>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</si>
  <si>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</si>
  <si>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</si>
  <si>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</si>
  <si>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</si>
  <si>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</si>
  <si>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</si>
  <si>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</si>
  <si>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</si>
  <si>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</si>
  <si>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</si>
  <si>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</si>
  <si>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</si>
  <si>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</si>
  <si>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</si>
  <si>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</si>
  <si>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</si>
  <si>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</si>
  <si>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</si>
  <si>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</si>
  <si>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</si>
  <si>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</si>
  <si>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</si>
  <si>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</si>
  <si>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</si>
  <si>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</si>
  <si>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</si>
  <si>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</si>
  <si>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</si>
  <si>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</si>
  <si>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</si>
  <si>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</si>
  <si>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</si>
  <si>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</si>
  <si>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</si>
  <si>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</si>
  <si>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</si>
  <si>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</si>
  <si>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</si>
  <si>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</si>
  <si>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</si>
  <si>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</si>
  <si>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</si>
  <si>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</si>
  <si>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</si>
  <si>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</si>
  <si>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</si>
  <si>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</si>
  <si>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</si>
  <si>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</si>
  <si>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</si>
  <si>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</si>
  <si>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</si>
  <si>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</si>
  <si>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</si>
  <si>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</si>
  <si>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</si>
  <si>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</si>
  <si>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</si>
  <si>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</si>
  <si>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</si>
  <si>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</si>
  <si>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</si>
  <si>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</si>
  <si>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</si>
  <si>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</si>
  <si>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</si>
  <si>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</si>
  <si>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</si>
  <si>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</si>
  <si>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</si>
  <si>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</si>
  <si>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</si>
  <si>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</si>
  <si>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</si>
  <si>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</si>
  <si>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</si>
  <si>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</si>
  <si>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</si>
  <si>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</si>
  <si>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</si>
  <si>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</si>
  <si>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</si>
  <si>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</si>
  <si>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</si>
  <si>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</si>
  <si>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</si>
  <si>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</si>
  <si>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</si>
  <si>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</si>
  <si>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</si>
  <si>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</si>
  <si>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</si>
  <si>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</si>
  <si>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</si>
  <si>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</si>
  <si>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</si>
  <si>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</si>
  <si>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</si>
  <si>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</si>
  <si>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</si>
  <si>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</si>
  <si>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</si>
  <si>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</si>
  <si>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</si>
  <si>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</si>
  <si>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</si>
  <si>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</si>
  <si>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</si>
  <si>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</si>
  <si>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</si>
  <si>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</si>
  <si>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</si>
  <si>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</si>
  <si>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</si>
  <si>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</si>
  <si>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</si>
  <si>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</si>
  <si>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</si>
  <si>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</si>
  <si>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</si>
  <si>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</si>
  <si>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</si>
  <si>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</si>
  <si>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</si>
  <si>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</si>
  <si>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</si>
  <si>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</si>
  <si>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</si>
  <si>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</si>
  <si>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</si>
  <si>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</si>
  <si>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</si>
  <si>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</si>
  <si>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</si>
  <si>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</si>
  <si>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</si>
  <si>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</si>
  <si>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</si>
  <si>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</si>
  <si>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</si>
  <si>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</si>
  <si>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</si>
  <si>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</si>
  <si>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</si>
  <si>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</si>
  <si>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</si>
  <si>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</si>
  <si>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</si>
  <si>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</si>
  <si>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</si>
  <si>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</si>
  <si>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</si>
  <si>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</si>
  <si>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</si>
  <si>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</si>
  <si>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</si>
  <si>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</si>
  <si>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</si>
  <si>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</si>
  <si>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</si>
  <si>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</si>
  <si>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</si>
  <si>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</si>
  <si>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</si>
  <si>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</si>
  <si>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</si>
  <si>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</si>
  <si>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</si>
  <si>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</si>
  <si>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</si>
  <si>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</si>
  <si>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</si>
  <si>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</si>
  <si>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</si>
  <si>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</si>
  <si>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</si>
  <si>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</si>
  <si>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</si>
  <si>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</si>
  <si>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</si>
  <si>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</si>
  <si>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</si>
  <si>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</si>
  <si>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</si>
  <si>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</si>
  <si>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</si>
  <si>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</si>
  <si>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</si>
  <si>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</si>
  <si>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</si>
  <si>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</si>
  <si>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</si>
  <si>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</si>
  <si>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</si>
  <si>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</si>
  <si>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</si>
  <si>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</si>
  <si>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</si>
  <si>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</si>
  <si>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</si>
  <si>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</si>
  <si>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</si>
  <si>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</si>
  <si>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</si>
  <si>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</si>
  <si>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</si>
  <si>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</si>
  <si>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</si>
  <si>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</si>
  <si>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</si>
  <si>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</si>
  <si>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</si>
  <si>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</si>
  <si>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</si>
  <si>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</si>
  <si>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</si>
  <si>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</si>
  <si>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</si>
  <si>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</si>
  <si>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</si>
  <si>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</si>
  <si>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</si>
  <si>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</si>
  <si>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</si>
  <si>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</si>
  <si>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</si>
  <si>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</si>
  <si>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</si>
  <si>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</si>
  <si>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</si>
  <si>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</si>
  <si>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</si>
  <si>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</si>
  <si>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</si>
  <si>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</si>
  <si>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</si>
  <si>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</si>
  <si>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</si>
  <si>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</si>
  <si>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</si>
  <si>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</si>
  <si>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</si>
  <si>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</si>
  <si>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</si>
  <si>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</si>
  <si>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</si>
  <si>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</si>
  <si>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</si>
  <si>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</si>
  <si>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</si>
  <si>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</si>
  <si>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</si>
  <si>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</si>
  <si>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</si>
  <si>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</si>
  <si>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</si>
  <si>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</si>
  <si>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</si>
  <si>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</si>
  <si>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</si>
  <si>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</si>
  <si>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</si>
  <si>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</si>
  <si>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</si>
  <si>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</si>
  <si>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</si>
  <si>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</si>
  <si>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</si>
  <si>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</si>
  <si>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</si>
  <si>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</si>
  <si>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</si>
  <si>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</si>
  <si>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</si>
  <si>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</si>
  <si>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</si>
  <si>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</si>
  <si>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</si>
  <si>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</si>
  <si>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</si>
  <si>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</si>
  <si>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</si>
  <si>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</si>
  <si>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</si>
  <si>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</si>
  <si>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</si>
  <si>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</si>
  <si>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</si>
  <si>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</si>
  <si>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</si>
  <si>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</si>
  <si>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</si>
  <si>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</si>
  <si>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</si>
  <si>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</si>
  <si>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</si>
  <si>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</si>
  <si>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</si>
  <si>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</si>
  <si>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</si>
  <si>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</si>
  <si>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</si>
  <si>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</si>
  <si>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</si>
  <si>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</si>
  <si>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</si>
  <si>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</si>
  <si>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</si>
  <si>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</si>
  <si>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</si>
  <si>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</si>
  <si>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</si>
  <si>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</si>
  <si>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</si>
  <si>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</si>
  <si>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</si>
  <si>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</si>
  <si>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</si>
  <si>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</si>
  <si>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</si>
  <si>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</si>
  <si>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</si>
  <si>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</si>
  <si>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</si>
  <si>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</si>
  <si>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</si>
  <si>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</si>
  <si>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</si>
  <si>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</si>
  <si>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</si>
  <si>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</si>
  <si>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</si>
  <si>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</si>
  <si>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</si>
  <si>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</si>
  <si>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</si>
  <si>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</si>
  <si>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</si>
  <si>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</si>
  <si>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</si>
  <si>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</si>
  <si>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</si>
  <si>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</si>
  <si>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</si>
  <si>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</si>
  <si>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</si>
  <si>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</si>
  <si>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</si>
  <si>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</si>
  <si>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</si>
  <si>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</si>
  <si>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</si>
  <si>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</si>
  <si>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</si>
  <si>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</si>
  <si>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</si>
  <si>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</si>
  <si>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</si>
  <si>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</si>
  <si>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</si>
  <si>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</si>
  <si>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</si>
  <si>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</si>
  <si>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</si>
  <si>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</si>
  <si>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</si>
  <si>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</si>
  <si>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</si>
  <si>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</si>
  <si>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</si>
  <si>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</si>
  <si>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</si>
  <si>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</si>
  <si>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</si>
  <si>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</si>
  <si>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</si>
  <si>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</si>
  <si>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</si>
  <si>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</si>
  <si>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</si>
  <si>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</si>
  <si>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</si>
  <si>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</si>
  <si>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</si>
  <si>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</si>
  <si>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</si>
  <si>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</si>
  <si>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</si>
  <si>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</si>
  <si>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</si>
  <si>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</si>
  <si>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</si>
  <si>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</si>
  <si>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</si>
  <si>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</si>
  <si>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</si>
  <si>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</si>
  <si>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</si>
  <si>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</si>
  <si>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</si>
  <si>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</si>
  <si>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</si>
  <si>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</si>
  <si>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</si>
  <si>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</si>
  <si>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</si>
  <si>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</si>
  <si>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</si>
  <si>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</si>
  <si>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</si>
  <si>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</si>
  <si>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</si>
  <si>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</si>
  <si>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</si>
  <si>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</si>
  <si>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</si>
  <si>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</si>
  <si>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</si>
  <si>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</si>
  <si>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</si>
  <si>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</si>
  <si>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</si>
  <si>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</si>
  <si>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</si>
  <si>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</si>
  <si>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</si>
  <si>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</si>
  <si>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</si>
  <si>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</si>
  <si>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</si>
  <si>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</si>
  <si>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</si>
  <si>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</si>
  <si>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</si>
  <si>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</si>
  <si>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</si>
  <si>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</si>
  <si>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</si>
  <si>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</si>
  <si>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</si>
  <si>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</si>
  <si>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</si>
  <si>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</si>
  <si>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</si>
  <si>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</si>
  <si>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</si>
  <si>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</si>
  <si>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</si>
  <si>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</si>
  <si>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</si>
  <si>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</si>
  <si>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</si>
  <si>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</si>
  <si>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</si>
  <si>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</si>
  <si>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</si>
  <si>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</si>
  <si>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</si>
  <si>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</si>
  <si>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</si>
  <si>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</si>
  <si>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</si>
  <si>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</si>
  <si>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</si>
  <si>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</si>
  <si>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</si>
  <si>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</si>
  <si>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</si>
  <si>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</si>
  <si>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</si>
  <si>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</si>
  <si>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</si>
  <si>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</si>
  <si>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</si>
  <si>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</si>
  <si>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</si>
  <si>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</si>
  <si>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</si>
  <si>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</si>
  <si>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</si>
  <si>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</si>
  <si>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</si>
  <si>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</si>
  <si>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</si>
  <si>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</si>
  <si>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</si>
  <si>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</si>
  <si>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</si>
  <si>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</si>
  <si>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</si>
  <si>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</si>
  <si>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</si>
  <si>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</si>
  <si>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</si>
  <si>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</si>
  <si>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</si>
  <si>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</si>
  <si>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</si>
  <si>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</si>
  <si>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</si>
  <si>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</si>
  <si>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</si>
  <si>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</si>
  <si>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</si>
  <si>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</si>
  <si>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</si>
  <si>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</si>
  <si>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</si>
  <si>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</si>
  <si>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</si>
  <si>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</si>
  <si>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</si>
  <si>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</si>
  <si>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</si>
  <si>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</si>
  <si>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</si>
  <si>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</si>
  <si>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</si>
  <si>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</si>
  <si>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</si>
  <si>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</si>
  <si>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</si>
  <si>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</si>
  <si>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</si>
  <si>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</si>
  <si>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</si>
  <si>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</si>
  <si>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</si>
  <si>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</si>
  <si>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</si>
  <si>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</si>
  <si>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</si>
  <si>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</si>
  <si>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</si>
  <si>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</si>
  <si>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</si>
  <si>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</si>
  <si>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</si>
  <si>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</si>
  <si>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</si>
  <si>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</si>
  <si>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</si>
  <si>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</si>
  <si>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</si>
  <si>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</si>
  <si>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</si>
  <si>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</si>
  <si>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</si>
  <si>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</si>
  <si>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</si>
  <si>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</si>
  <si>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</si>
  <si>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</si>
  <si>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</si>
  <si>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</si>
  <si>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</si>
  <si>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</si>
  <si>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</si>
  <si>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</si>
  <si>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</si>
  <si>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</si>
  <si>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</si>
  <si>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</si>
  <si>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</si>
  <si>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</si>
  <si>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</si>
  <si>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</si>
  <si>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</si>
  <si>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</si>
  <si>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</si>
  <si>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</si>
  <si>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</si>
  <si>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</si>
  <si>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</si>
  <si>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</si>
  <si>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</si>
  <si>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</si>
  <si>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</si>
  <si>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</si>
  <si>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</si>
  <si>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</si>
  <si>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</si>
  <si>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</si>
  <si>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</si>
  <si>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</si>
  <si>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</si>
  <si>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</si>
  <si>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</si>
  <si>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</si>
  <si>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</si>
  <si>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</si>
  <si>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</si>
  <si>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</si>
  <si>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</si>
  <si>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</si>
  <si>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</si>
  <si>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</si>
  <si>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</si>
  <si>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</si>
  <si>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</si>
  <si>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</si>
  <si>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</si>
  <si>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</si>
  <si>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</si>
  <si>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</si>
  <si>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</si>
  <si>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</si>
  <si>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</si>
  <si>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</si>
  <si>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</si>
  <si>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</si>
  <si>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</si>
  <si>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</si>
  <si>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</si>
  <si>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</si>
  <si>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</si>
  <si>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</si>
  <si>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</si>
  <si>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</si>
  <si>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</si>
  <si>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</si>
  <si>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</si>
  <si>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</si>
  <si>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</si>
  <si>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</si>
  <si>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</si>
  <si>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</si>
  <si>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</si>
  <si>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</si>
  <si>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</si>
  <si>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</si>
  <si>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</si>
  <si>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</si>
  <si>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</si>
  <si>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</si>
  <si>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</si>
  <si>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</si>
  <si>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</si>
  <si>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</si>
  <si>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</si>
  <si>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</si>
  <si>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</si>
  <si>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</si>
  <si>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</si>
  <si>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</si>
  <si>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</si>
  <si>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</si>
  <si>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</si>
  <si>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</si>
  <si>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</si>
  <si>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</si>
  <si>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</si>
  <si>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</si>
  <si>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</si>
  <si>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</si>
  <si>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</si>
  <si>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</si>
  <si>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</si>
  <si>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</si>
  <si>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</si>
  <si>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</si>
  <si>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</si>
  <si>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</si>
  <si>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</si>
  <si>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</si>
  <si>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</si>
  <si>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</si>
  <si>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</si>
  <si>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</si>
  <si>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</si>
  <si>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</si>
  <si>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</si>
  <si>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</si>
  <si>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</si>
  <si>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</si>
  <si>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</si>
  <si>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</si>
  <si>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</si>
  <si>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</si>
  <si>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</si>
  <si>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</si>
  <si>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</si>
  <si>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</si>
  <si>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</si>
  <si>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</si>
  <si>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</si>
  <si>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</si>
  <si>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</si>
  <si>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</si>
  <si>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</si>
  <si>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</si>
  <si>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</si>
  <si>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</si>
  <si>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</si>
  <si>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</si>
  <si>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</si>
  <si>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</si>
  <si>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</si>
  <si>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</si>
  <si>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</si>
  <si>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</si>
  <si>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</si>
  <si>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</si>
  <si>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</si>
  <si>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</si>
  <si>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</si>
  <si>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</si>
  <si>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</si>
  <si>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</si>
  <si>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</si>
  <si>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</si>
  <si>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</si>
  <si>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</si>
  <si>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</si>
  <si>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</si>
  <si>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</si>
  <si>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</si>
  <si>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</si>
  <si>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</si>
  <si>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</si>
  <si>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</si>
  <si>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</si>
  <si>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</si>
  <si>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</si>
  <si>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</si>
  <si>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</si>
  <si>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</si>
  <si>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</si>
  <si>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</si>
  <si>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</si>
  <si>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</si>
  <si>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</si>
  <si>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</si>
  <si>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</si>
  <si>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</si>
  <si>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</si>
  <si>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</si>
  <si>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</si>
  <si>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</si>
  <si>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</si>
  <si>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</si>
  <si>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</si>
  <si>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</si>
  <si>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</si>
  <si>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</si>
  <si>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</si>
  <si>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</si>
  <si>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</si>
  <si>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</si>
  <si>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</si>
  <si>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</si>
  <si>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</si>
  <si>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</si>
  <si>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</si>
  <si>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</si>
  <si>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</si>
  <si>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</si>
  <si>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</si>
  <si>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</si>
  <si>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</si>
  <si>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</si>
  <si>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</si>
  <si>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</si>
  <si>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</si>
  <si>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</si>
  <si>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</si>
  <si>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</si>
  <si>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</si>
  <si>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</si>
  <si>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</si>
  <si>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</si>
  <si>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</si>
  <si>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</si>
  <si>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</si>
  <si>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</si>
  <si>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</si>
  <si>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</si>
  <si>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</si>
  <si>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</si>
  <si>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</si>
  <si>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</si>
  <si>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</si>
  <si>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</si>
  <si>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</si>
  <si>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</si>
  <si>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</si>
  <si>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</si>
  <si>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</si>
  <si>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</si>
  <si>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</si>
  <si>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</si>
  <si>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</si>
  <si>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</si>
  <si>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</si>
  <si>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</si>
  <si>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</si>
  <si>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</si>
  <si>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</si>
  <si>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</si>
  <si>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</si>
  <si>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</si>
  <si>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</si>
  <si>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</si>
  <si>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</si>
  <si>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</si>
  <si>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</si>
  <si>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</si>
  <si>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</si>
  <si>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</si>
  <si>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</si>
  <si>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</si>
  <si>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</si>
  <si>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</si>
  <si>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</si>
  <si>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</si>
  <si>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</si>
  <si>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</si>
  <si>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</si>
  <si>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</si>
  <si>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</si>
  <si>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</si>
  <si>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</si>
  <si>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</si>
  <si>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</si>
  <si>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</si>
  <si>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</si>
  <si>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</si>
  <si>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</si>
  <si>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</si>
  <si>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</si>
  <si>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</si>
  <si>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</si>
  <si>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</si>
  <si>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</si>
  <si>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</si>
  <si>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</si>
  <si>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</si>
  <si>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</si>
  <si>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</si>
  <si>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</si>
  <si>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</si>
  <si>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</si>
  <si>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</si>
  <si>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</si>
  <si>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</si>
  <si>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</si>
  <si>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</si>
  <si>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</si>
  <si>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</si>
  <si>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</si>
  <si>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</si>
  <si>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</si>
  <si>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</si>
  <si>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</si>
  <si>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</si>
  <si>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</si>
  <si>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</si>
  <si>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</si>
  <si>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</si>
  <si>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</si>
  <si>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</si>
  <si>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</si>
  <si>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</si>
  <si>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</si>
  <si>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</si>
  <si>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</si>
  <si>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</si>
  <si>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</si>
  <si>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</si>
  <si>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</si>
  <si>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</si>
  <si>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</si>
  <si>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</si>
  <si>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</si>
  <si>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</si>
  <si>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</si>
  <si>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</si>
  <si>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</si>
  <si>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</si>
  <si>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</si>
  <si>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</si>
  <si>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</si>
  <si>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</si>
  <si>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</si>
  <si>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</si>
  <si>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</si>
  <si>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</si>
  <si>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</si>
  <si>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</si>
  <si>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</si>
  <si>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</si>
  <si>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</si>
  <si>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</si>
  <si>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</si>
  <si>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</si>
  <si>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</si>
  <si>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</si>
  <si>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</si>
  <si>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</si>
  <si>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</si>
  <si>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</si>
  <si>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</si>
  <si>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</si>
  <si>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</si>
  <si>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</si>
  <si>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</si>
  <si>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</si>
  <si>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</si>
  <si>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</si>
  <si>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</si>
  <si>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</si>
  <si>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</si>
  <si>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</si>
  <si>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</si>
  <si>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</si>
  <si>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</si>
  <si>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</si>
  <si>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</si>
  <si>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</si>
  <si>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</si>
  <si>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</si>
  <si>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</si>
  <si>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</si>
  <si>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</si>
  <si>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</si>
  <si>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</si>
  <si>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</si>
  <si>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</si>
  <si>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</si>
  <si>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</si>
  <si>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</si>
  <si>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</si>
  <si>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</si>
  <si>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</si>
  <si>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</si>
  <si>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</si>
  <si>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</si>
  <si>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</si>
  <si>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</si>
  <si>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</si>
  <si>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</si>
  <si>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</si>
  <si>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</si>
  <si>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</si>
  <si>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</si>
  <si>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</si>
  <si>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</si>
  <si>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</si>
  <si>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</si>
  <si>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</si>
  <si>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</si>
  <si>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</si>
  <si>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</si>
  <si>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</si>
  <si>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</si>
  <si>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</si>
  <si>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</si>
  <si>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</si>
  <si>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</si>
  <si>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</si>
  <si>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</si>
  <si>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</si>
  <si>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</si>
  <si>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</si>
  <si>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</si>
  <si>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</si>
  <si>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</si>
  <si>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</si>
  <si>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</si>
  <si>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</si>
  <si>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</si>
  <si>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</si>
  <si>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</si>
  <si>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</si>
  <si>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</si>
  <si>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</si>
  <si>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</si>
  <si>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</si>
  <si>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</si>
  <si>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</si>
  <si>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</si>
  <si>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</si>
  <si>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</si>
  <si>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</si>
  <si>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</si>
  <si>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</si>
  <si>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</si>
  <si>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</si>
  <si>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</si>
  <si>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</si>
  <si>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</si>
  <si>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</si>
  <si>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</si>
  <si>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</si>
  <si>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</si>
  <si>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</si>
  <si>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</si>
  <si>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</si>
  <si>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</si>
  <si>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</si>
  <si>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</si>
  <si>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</si>
  <si>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</si>
  <si>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</si>
  <si>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</si>
  <si>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</si>
  <si>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</si>
  <si>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</si>
  <si>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</si>
  <si>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</si>
  <si>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</si>
  <si>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</si>
  <si>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</si>
  <si>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</si>
  <si>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</si>
  <si>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</si>
  <si>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</si>
  <si>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</si>
  <si>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</si>
  <si>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</si>
  <si>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</si>
  <si>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</si>
  <si>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</si>
  <si>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</si>
  <si>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</si>
  <si>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</si>
  <si>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</si>
  <si>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</si>
  <si>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</si>
  <si>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</si>
  <si>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</si>
  <si>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</si>
  <si>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</si>
  <si>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</si>
  <si>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</si>
  <si>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</si>
  <si>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</si>
  <si>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</si>
  <si>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</si>
  <si>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</si>
  <si>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</si>
  <si>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</si>
  <si>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</si>
  <si>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</si>
  <si>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</si>
  <si>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</si>
  <si>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</si>
  <si>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</si>
  <si>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</si>
  <si>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</si>
  <si>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</si>
  <si>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</si>
  <si>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</si>
  <si>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</si>
  <si>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</si>
  <si>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</si>
  <si>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</si>
  <si>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</si>
  <si>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</si>
  <si>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</si>
  <si>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</si>
  <si>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</si>
  <si>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</si>
  <si>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</si>
  <si>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</si>
  <si>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</si>
  <si>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</si>
  <si>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</si>
  <si>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</si>
  <si>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</si>
  <si>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</si>
  <si>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</si>
  <si>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</si>
  <si>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</si>
  <si>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</si>
  <si>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</si>
  <si>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</si>
  <si>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</si>
  <si>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</si>
  <si>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</si>
  <si>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</si>
  <si>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</si>
  <si>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</si>
  <si>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</si>
  <si>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</si>
  <si>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</si>
  <si>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</si>
  <si>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</si>
  <si>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</si>
  <si>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</si>
  <si>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</si>
  <si>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</si>
  <si>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</si>
  <si>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</si>
  <si>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</si>
  <si>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</si>
  <si>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</si>
  <si>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</si>
  <si>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</si>
  <si>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</si>
  <si>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</si>
  <si>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</si>
  <si>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</si>
  <si>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</si>
  <si>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</si>
  <si>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</si>
  <si>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</si>
  <si>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</si>
  <si>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</si>
  <si>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</si>
  <si>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</si>
  <si>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</si>
  <si>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</si>
  <si>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</si>
  <si>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</si>
  <si>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</si>
  <si>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</si>
  <si>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</si>
  <si>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</si>
  <si>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</si>
  <si>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</si>
  <si>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</si>
  <si>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</si>
  <si>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</si>
  <si>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</si>
  <si>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</si>
  <si>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</si>
  <si>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</si>
  <si>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</si>
  <si>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</si>
  <si>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</si>
  <si>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</si>
  <si>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</si>
  <si>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</si>
  <si>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</si>
  <si>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</si>
  <si>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</si>
  <si>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</si>
  <si>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</si>
  <si>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</si>
  <si>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</si>
  <si>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</si>
  <si>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</si>
  <si>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</si>
  <si>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</si>
  <si>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</si>
  <si>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</si>
  <si>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</si>
  <si>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</si>
  <si>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</si>
  <si>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</si>
  <si>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</si>
  <si>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</si>
  <si>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</si>
  <si>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</si>
  <si>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</si>
  <si>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</si>
  <si>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</si>
  <si>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</si>
  <si>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</si>
  <si>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</si>
  <si>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</si>
  <si>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</si>
  <si>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</si>
  <si>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</si>
  <si>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</si>
  <si>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</si>
  <si>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</si>
  <si>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</si>
  <si>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</si>
  <si>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</si>
  <si>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</si>
  <si>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</si>
  <si>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</si>
  <si>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</si>
  <si>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</si>
  <si>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</si>
  <si>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</si>
  <si>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</si>
  <si>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</si>
  <si>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</si>
  <si>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</si>
  <si>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</si>
  <si>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</si>
  <si>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</si>
  <si>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</si>
  <si>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</si>
  <si>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</si>
  <si>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</si>
  <si>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</si>
  <si>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</si>
  <si>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</si>
  <si>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</si>
  <si>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</si>
  <si>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</si>
  <si>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</si>
  <si>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</si>
  <si>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</si>
  <si>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</si>
  <si>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</si>
  <si>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</si>
  <si>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</si>
  <si>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</si>
  <si>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</si>
  <si>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</si>
  <si>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</si>
  <si>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</si>
  <si>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</si>
  <si>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</si>
  <si>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</si>
  <si>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</si>
  <si>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</si>
  <si>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</si>
  <si>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</si>
  <si>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</si>
  <si>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</si>
  <si>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</si>
  <si>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</si>
  <si>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</si>
  <si>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</si>
  <si>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</si>
  <si>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</si>
  <si>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</si>
  <si>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</si>
  <si>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</si>
  <si>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</si>
  <si>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</si>
  <si>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</si>
  <si>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</si>
  <si>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</si>
  <si>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</si>
  <si>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</si>
  <si>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</si>
  <si>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</si>
  <si>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</si>
  <si>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</si>
  <si>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</si>
  <si>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</si>
  <si>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</si>
  <si>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</si>
  <si>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</si>
  <si>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</si>
  <si>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</si>
  <si>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</si>
  <si>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</si>
  <si>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</si>
  <si>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</si>
  <si>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</si>
  <si>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</si>
  <si>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</si>
  <si>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</si>
  <si>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</si>
  <si>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</si>
  <si>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</si>
  <si>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</si>
  <si>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</si>
  <si>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</si>
  <si>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</si>
  <si>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</si>
  <si>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</si>
  <si>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</si>
  <si>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</si>
  <si>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</si>
  <si>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</si>
  <si>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</si>
  <si>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</si>
  <si>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</si>
  <si>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</si>
  <si>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</si>
  <si>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</si>
  <si>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</si>
  <si>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</si>
  <si>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</si>
  <si>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</si>
  <si>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</si>
  <si>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</si>
  <si>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</si>
  <si>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</si>
  <si>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</si>
  <si>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</si>
  <si>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</si>
  <si>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</si>
  <si>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</si>
  <si>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</si>
  <si>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</si>
  <si>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</si>
  <si>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</si>
  <si>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</si>
  <si>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</si>
  <si>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</si>
  <si>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</si>
  <si>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</si>
  <si>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</si>
  <si>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</si>
  <si>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</si>
  <si>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</si>
  <si>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</si>
  <si>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</si>
  <si>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</si>
  <si>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</si>
  <si>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</si>
  <si>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</si>
  <si>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</si>
  <si>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</si>
  <si>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</si>
  <si>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</si>
  <si>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</si>
  <si>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</si>
  <si>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</si>
  <si>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</si>
  <si>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</si>
  <si>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</si>
  <si>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</si>
  <si>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</si>
  <si>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</si>
  <si>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</si>
  <si>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</si>
  <si>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</si>
  <si>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</si>
  <si>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</si>
  <si>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</si>
  <si>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</si>
  <si>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</si>
  <si>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</si>
  <si>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</si>
  <si>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</si>
  <si>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</si>
  <si>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</si>
  <si>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</si>
  <si>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</si>
  <si>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</si>
  <si>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</si>
  <si>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</si>
  <si>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</si>
  <si>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</si>
  <si>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</si>
  <si>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</si>
  <si>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</si>
  <si>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</si>
  <si>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</si>
  <si>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</si>
  <si>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</si>
  <si>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</si>
  <si>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</si>
  <si>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</si>
  <si>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</si>
  <si>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</si>
  <si>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</si>
  <si>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</si>
  <si>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</si>
  <si>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</si>
  <si>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</si>
  <si>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</si>
  <si>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</si>
  <si>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</si>
  <si>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</si>
  <si>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</si>
  <si>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</si>
  <si>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</si>
  <si>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</si>
  <si>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</si>
  <si>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</si>
  <si>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</si>
  <si>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</si>
  <si>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</si>
  <si>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</si>
  <si>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</si>
  <si>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</si>
  <si>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</si>
  <si>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</si>
  <si>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</si>
  <si>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</si>
  <si>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</si>
  <si>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</si>
  <si>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</si>
  <si>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</si>
  <si>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</si>
  <si>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</si>
  <si>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</si>
  <si>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</si>
  <si>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</si>
  <si>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</si>
  <si>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</si>
  <si>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</si>
  <si>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</si>
  <si>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</si>
  <si>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</si>
  <si>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</si>
  <si>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</si>
  <si>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</si>
  <si>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</si>
  <si>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</si>
  <si>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</si>
  <si>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</si>
  <si>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</si>
  <si>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</si>
  <si>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</si>
  <si>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</si>
  <si>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</si>
  <si>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</si>
  <si>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</si>
  <si>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</si>
  <si>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</si>
  <si>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</si>
  <si>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</si>
  <si>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</si>
  <si>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</si>
  <si>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</si>
  <si>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</si>
  <si>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</si>
  <si>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</si>
  <si>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</si>
  <si>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</si>
  <si>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</si>
  <si>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</si>
  <si>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</si>
  <si>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</si>
  <si>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</si>
  <si>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</si>
  <si>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</si>
  <si>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</si>
  <si>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</si>
  <si>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</si>
  <si>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</si>
  <si>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</si>
  <si>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</si>
  <si>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</si>
  <si>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</si>
  <si>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</si>
  <si>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</si>
  <si>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</si>
  <si>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</si>
  <si>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</si>
  <si>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</si>
  <si>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</si>
  <si>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</si>
  <si>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</si>
  <si>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</si>
  <si>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</si>
  <si>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</si>
  <si>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</si>
  <si>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</si>
  <si>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</si>
  <si>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</si>
  <si>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</si>
  <si>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</si>
  <si>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</si>
  <si>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</si>
  <si>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</si>
  <si>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</si>
  <si>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</si>
  <si>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</si>
  <si>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</si>
  <si>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</si>
  <si>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</si>
  <si>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</si>
  <si>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</si>
  <si>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</si>
  <si>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</si>
  <si>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</si>
  <si>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</si>
  <si>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</si>
  <si>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</si>
  <si>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</si>
  <si>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</si>
  <si>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</si>
  <si>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</si>
  <si>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</si>
  <si>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</si>
  <si>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</si>
  <si>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</si>
  <si>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</si>
  <si>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</si>
  <si>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</si>
  <si>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</si>
  <si>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</si>
  <si>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</si>
  <si>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</si>
  <si>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</si>
  <si>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</si>
  <si>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</si>
  <si>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</si>
  <si>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</si>
  <si>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</si>
  <si>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</si>
  <si>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</si>
  <si>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</si>
  <si>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</si>
  <si>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</si>
  <si>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</si>
  <si>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</si>
  <si>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</si>
  <si>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</si>
  <si>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</si>
  <si>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</si>
  <si>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</si>
  <si>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</si>
  <si>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</si>
  <si>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</si>
  <si>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</si>
  <si>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</si>
  <si>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</si>
  <si>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</si>
  <si>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</si>
  <si>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</si>
  <si>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</si>
  <si>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</si>
  <si>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</si>
  <si>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</si>
  <si>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</si>
  <si>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</si>
  <si>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</si>
  <si>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</si>
  <si>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</si>
  <si>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</si>
  <si>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</si>
  <si>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</si>
  <si>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</si>
  <si>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</si>
  <si>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</si>
  <si>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</si>
  <si>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</si>
  <si>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</si>
  <si>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</si>
  <si>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</si>
  <si>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</si>
  <si>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</si>
  <si>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</si>
  <si>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</si>
  <si>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</si>
  <si>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</si>
  <si>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</si>
  <si>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</si>
  <si>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</si>
  <si>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</si>
  <si>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</si>
  <si>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</si>
  <si>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</si>
  <si>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</si>
  <si>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</si>
  <si>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</si>
  <si>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</si>
  <si>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</si>
  <si>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</si>
  <si>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</si>
  <si>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</si>
  <si>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</si>
  <si>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</si>
  <si>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</si>
  <si>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</si>
  <si>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</si>
  <si>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</si>
  <si>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</si>
  <si>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</si>
  <si>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</si>
  <si>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</si>
  <si>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</si>
  <si>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</si>
  <si>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</si>
  <si>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</si>
  <si>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</si>
  <si>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</si>
  <si>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</si>
  <si>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</si>
  <si>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</si>
  <si>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</si>
  <si>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</si>
  <si>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</si>
  <si>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</si>
  <si>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</si>
  <si>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</si>
  <si>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</si>
  <si>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</si>
  <si>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</si>
  <si>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</si>
  <si>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</si>
  <si>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</si>
  <si>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</si>
  <si>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</si>
  <si>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</si>
  <si>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</si>
  <si>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</si>
  <si>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</si>
  <si>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</si>
  <si>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</si>
  <si>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</si>
  <si>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</si>
  <si>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</si>
  <si>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</si>
  <si>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</si>
  <si>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</si>
  <si>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</si>
  <si>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</si>
  <si>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</si>
  <si>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</si>
  <si>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</si>
  <si>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</si>
  <si>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</si>
  <si>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</si>
  <si>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</si>
  <si>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</si>
  <si>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</si>
  <si>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</si>
  <si>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</si>
  <si>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</si>
  <si>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</si>
  <si>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</si>
  <si>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</si>
  <si>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</si>
  <si>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</si>
  <si>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</si>
  <si>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</si>
  <si>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</si>
  <si>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</si>
  <si>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</si>
  <si>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</si>
  <si>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</si>
  <si>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</si>
  <si>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</si>
  <si>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</si>
  <si>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</si>
  <si>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</si>
  <si>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</si>
  <si>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</si>
  <si>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</si>
  <si>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</si>
  <si>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</si>
  <si>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</si>
  <si>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</si>
  <si>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</si>
  <si>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</si>
  <si>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</si>
  <si>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</si>
  <si>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</si>
  <si>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</si>
  <si>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</si>
  <si>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</si>
  <si>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</si>
  <si>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</si>
  <si>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</si>
  <si>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</si>
  <si>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</si>
  <si>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</si>
  <si>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</si>
  <si>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</si>
  <si>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</si>
  <si>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</si>
  <si>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</si>
  <si>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</si>
  <si>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</si>
  <si>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</si>
  <si>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</si>
  <si>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</si>
  <si>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</si>
  <si>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</si>
  <si>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</si>
  <si>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</si>
  <si>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</si>
  <si>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</si>
  <si>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</si>
  <si>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</si>
  <si>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</si>
  <si>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</si>
  <si>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</si>
  <si>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</si>
  <si>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</si>
  <si>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</si>
  <si>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</si>
  <si>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</si>
  <si>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</si>
  <si>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</si>
  <si>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</si>
  <si>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</si>
  <si>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</si>
  <si>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</si>
  <si>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</si>
  <si>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</si>
  <si>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</si>
  <si>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</si>
  <si>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</si>
  <si>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</si>
  <si>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</si>
  <si>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</si>
  <si>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</si>
  <si>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</si>
  <si>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</si>
  <si>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</si>
  <si>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</si>
  <si>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</si>
  <si>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</si>
  <si>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</si>
  <si>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</si>
  <si>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</si>
  <si>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</si>
  <si>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</si>
  <si>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</si>
  <si>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</si>
  <si>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</si>
  <si>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</si>
  <si>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</si>
  <si>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</si>
  <si>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</si>
  <si>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</si>
  <si>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</si>
  <si>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</si>
  <si>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</si>
  <si>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</si>
  <si>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</si>
  <si>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</si>
  <si>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</si>
  <si>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</si>
  <si>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</si>
  <si>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</si>
  <si>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</si>
  <si>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</si>
  <si>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</si>
  <si>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</si>
  <si>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</si>
  <si>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</si>
  <si>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</si>
  <si>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</si>
  <si>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</si>
  <si>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</si>
  <si>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</si>
  <si>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</si>
  <si>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</si>
  <si>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</si>
  <si>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</si>
  <si>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</si>
  <si>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</si>
  <si>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</si>
  <si>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</si>
  <si>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</si>
  <si>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</si>
  <si>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</si>
  <si>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</si>
  <si>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</si>
  <si>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</si>
  <si>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</si>
  <si>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</si>
  <si>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</si>
  <si>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</si>
  <si>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</si>
  <si>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</si>
  <si>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</si>
  <si>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</si>
  <si>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</si>
  <si>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</si>
  <si>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</si>
  <si>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</si>
  <si>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</si>
  <si>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</si>
  <si>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</si>
  <si>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</si>
  <si>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</si>
  <si>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</si>
  <si>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</si>
  <si>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</si>
  <si>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</si>
  <si>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</si>
  <si>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</si>
  <si>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</si>
  <si>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</si>
  <si>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</si>
  <si>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</si>
  <si>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</si>
  <si>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</si>
  <si>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</si>
  <si>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</si>
  <si>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</si>
  <si>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</si>
  <si>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</si>
  <si>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</si>
  <si>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</si>
  <si>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</si>
  <si>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</si>
  <si>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</si>
  <si>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</si>
  <si>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</si>
  <si>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</si>
  <si>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</si>
  <si>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</si>
  <si>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</si>
  <si>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</si>
  <si>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</si>
  <si>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</si>
  <si>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</si>
  <si>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</si>
  <si>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</si>
  <si>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</si>
  <si>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</si>
  <si>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</si>
  <si>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</si>
  <si>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</si>
  <si>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</si>
  <si>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</si>
  <si>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</si>
  <si>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</si>
  <si>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</si>
  <si>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</si>
  <si>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</si>
  <si>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</si>
  <si>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</si>
  <si>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</si>
  <si>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</si>
  <si>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</si>
  <si>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</si>
  <si>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</si>
  <si>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</si>
  <si>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</si>
  <si>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</si>
  <si>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</si>
  <si>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</si>
  <si>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</si>
  <si>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</si>
  <si>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</si>
  <si>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</si>
  <si>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</si>
  <si>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</si>
  <si>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</si>
  <si>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</si>
  <si>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</si>
  <si>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</si>
  <si>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</si>
  <si>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</si>
  <si>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</si>
  <si>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</si>
  <si>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</si>
  <si>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</si>
  <si>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</si>
  <si>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</si>
  <si>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</si>
  <si>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</si>
  <si>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</si>
  <si>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</si>
  <si>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</si>
  <si>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</si>
  <si>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</si>
  <si>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</si>
  <si>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</si>
  <si>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</si>
  <si>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</si>
  <si>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</si>
  <si>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</si>
  <si>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</si>
  <si>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</si>
  <si>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</si>
  <si>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</si>
  <si>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</si>
  <si>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</si>
  <si>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</si>
  <si>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</si>
  <si>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</si>
  <si>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</si>
  <si>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</si>
  <si>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</si>
  <si>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</si>
  <si>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</si>
  <si>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</si>
  <si>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</si>
  <si>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</si>
  <si>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</si>
  <si>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</si>
  <si>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</si>
  <si>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</si>
  <si>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</si>
  <si>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</si>
  <si>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</si>
  <si>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</si>
  <si>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</si>
  <si>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</si>
  <si>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</si>
  <si>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</si>
  <si>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</si>
  <si>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</si>
  <si>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</si>
  <si>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</si>
  <si>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</si>
  <si>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</si>
  <si>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</si>
  <si>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</si>
  <si>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</si>
  <si>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</si>
  <si>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</si>
  <si>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</si>
  <si>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</si>
  <si>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</si>
  <si>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</si>
  <si>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</si>
  <si>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</si>
  <si>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</si>
  <si>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</si>
  <si>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</si>
  <si>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</si>
  <si>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</si>
  <si>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</si>
  <si>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</si>
  <si>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</si>
  <si>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</si>
  <si>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</si>
  <si>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</si>
  <si>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</si>
  <si>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</si>
  <si>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</si>
  <si>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</si>
  <si>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</si>
  <si>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</si>
  <si>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</si>
  <si>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</si>
  <si>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</si>
  <si>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</si>
  <si>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</si>
  <si>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</si>
  <si>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</si>
  <si>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</si>
  <si>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</si>
  <si>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</si>
  <si>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</si>
  <si>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</si>
  <si>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</si>
  <si>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</si>
  <si>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</si>
  <si>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</si>
  <si>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</si>
  <si>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</si>
  <si>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</si>
  <si>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</si>
  <si>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</si>
  <si>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</si>
  <si>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</si>
  <si>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</si>
  <si>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</si>
  <si>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</si>
  <si>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</si>
  <si>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</si>
  <si>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</si>
  <si>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</si>
  <si>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</si>
  <si>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</si>
  <si>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</si>
  <si>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</si>
  <si>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</si>
  <si>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</si>
  <si>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</si>
  <si>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</si>
  <si>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</si>
  <si>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</si>
  <si>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</si>
  <si>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</si>
  <si>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</si>
  <si>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</si>
  <si>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</si>
  <si>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</si>
  <si>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</si>
  <si>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</si>
  <si>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</si>
  <si>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</si>
  <si>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</si>
  <si>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</si>
  <si>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</si>
  <si>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</si>
  <si>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</si>
  <si>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</si>
  <si>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</si>
  <si>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</si>
  <si>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</si>
  <si>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</si>
  <si>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</si>
  <si>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</si>
  <si>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</si>
  <si>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</si>
  <si>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</si>
  <si>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</si>
  <si>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</si>
  <si>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</si>
  <si>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</si>
  <si>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</si>
  <si>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</si>
  <si>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</si>
  <si>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</si>
  <si>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</si>
  <si>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</si>
  <si>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</si>
  <si>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</si>
  <si>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</si>
  <si>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</si>
  <si>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</si>
  <si>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</si>
  <si>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</si>
  <si>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</si>
  <si>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</si>
  <si>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</si>
  <si>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</si>
  <si>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</si>
  <si>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</si>
  <si>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</si>
  <si>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</si>
  <si>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</si>
  <si>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</si>
  <si>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</si>
  <si>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</si>
  <si>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</si>
  <si>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</si>
  <si>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</si>
  <si>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</si>
  <si>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</si>
  <si>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</si>
  <si>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</si>
  <si>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</si>
  <si>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</si>
  <si>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</si>
  <si>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</si>
  <si>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</si>
  <si>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</si>
  <si>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</si>
  <si>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</si>
  <si>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</si>
  <si>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</si>
  <si>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</si>
  <si>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</si>
  <si>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</si>
  <si>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</si>
  <si>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</si>
  <si>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</si>
  <si>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</si>
  <si>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</si>
  <si>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</si>
  <si>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</si>
  <si>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</si>
  <si>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</si>
  <si>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</si>
  <si>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</si>
  <si>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</si>
  <si>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</si>
  <si>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</si>
  <si>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</si>
  <si>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</si>
  <si>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</si>
  <si>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</si>
  <si>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</si>
  <si>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</si>
  <si>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</si>
  <si>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</si>
  <si>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</si>
  <si>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</si>
  <si>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</si>
  <si>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</si>
  <si>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</si>
  <si>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</si>
  <si>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</si>
  <si>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</si>
  <si>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</si>
  <si>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</si>
  <si>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</si>
  <si>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</si>
  <si>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</si>
  <si>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</si>
  <si>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</si>
  <si>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</si>
  <si>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</si>
  <si>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</si>
  <si>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</si>
  <si>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</si>
  <si>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</si>
  <si>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</si>
  <si>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</si>
  <si>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</si>
  <si>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</si>
  <si>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</si>
  <si>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</si>
  <si>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</si>
  <si>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</si>
  <si>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</si>
  <si>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</si>
  <si>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</si>
  <si>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</si>
  <si>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</si>
  <si>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</si>
  <si>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</si>
  <si>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</si>
  <si>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</si>
  <si>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</si>
  <si>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</si>
  <si>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</si>
  <si>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</si>
  <si>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</si>
  <si>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</si>
  <si>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</si>
  <si>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</si>
  <si>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</si>
  <si>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</si>
  <si>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</si>
  <si>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</si>
  <si>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</si>
  <si>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</si>
  <si>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</si>
  <si>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</si>
  <si>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</si>
  <si>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</si>
  <si>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</si>
  <si>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</si>
  <si>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</si>
  <si>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</si>
  <si>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</si>
  <si>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</si>
  <si>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</si>
  <si>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</si>
  <si>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</si>
  <si>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</si>
  <si>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</si>
  <si>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</si>
  <si>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</si>
  <si>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</si>
  <si>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</si>
  <si>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</si>
  <si>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</si>
  <si>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</si>
  <si>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</si>
  <si>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</si>
  <si>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</si>
  <si>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</si>
  <si>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</si>
  <si>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</si>
  <si>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</si>
  <si>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</si>
  <si>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</si>
  <si>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</si>
  <si>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</si>
  <si>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</si>
  <si>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</si>
  <si>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</si>
  <si>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</si>
  <si>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</si>
  <si>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</si>
  <si>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</si>
  <si>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</si>
  <si>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</si>
  <si>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</si>
  <si>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</si>
  <si>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</si>
  <si>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</si>
  <si>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</si>
  <si>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</si>
  <si>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</si>
  <si>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</si>
  <si>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</si>
  <si>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</si>
  <si>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</si>
  <si>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</si>
  <si>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</si>
  <si>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</si>
  <si>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</si>
  <si>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</si>
  <si>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</si>
  <si>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</si>
  <si>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</si>
  <si>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</si>
  <si>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</si>
  <si>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</si>
  <si>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</si>
  <si>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</si>
  <si>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</si>
  <si>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</si>
  <si>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</si>
  <si>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</si>
  <si>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</si>
  <si>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</si>
  <si>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</si>
  <si>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</si>
  <si>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</si>
  <si>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</si>
  <si>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</si>
  <si>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</si>
  <si>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</si>
  <si>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</si>
  <si>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</si>
  <si>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</si>
  <si>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</si>
  <si>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</si>
  <si>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</si>
  <si>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</si>
  <si>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</si>
  <si>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</si>
  <si>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</si>
  <si>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</si>
  <si>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</si>
  <si>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</si>
  <si>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</si>
  <si>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</si>
  <si>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</si>
  <si>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</si>
  <si>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</si>
  <si>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</si>
  <si>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</si>
  <si>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</si>
  <si>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</si>
  <si>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</si>
  <si>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</si>
  <si>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</si>
  <si>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</si>
  <si>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</si>
  <si>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</si>
  <si>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</si>
  <si>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</si>
  <si>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</si>
  <si>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</si>
  <si>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</si>
  <si>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</si>
  <si>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</si>
  <si>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</si>
  <si>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</si>
  <si>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</si>
  <si>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</si>
  <si>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</si>
  <si>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</si>
  <si>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</si>
  <si>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</si>
  <si>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</si>
  <si>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</si>
  <si>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</si>
  <si>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</si>
  <si>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</si>
  <si>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</si>
  <si>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</si>
  <si>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</si>
  <si>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</si>
  <si>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</si>
  <si>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</si>
  <si>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</si>
  <si>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</si>
  <si>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</si>
  <si>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</si>
  <si>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</si>
  <si>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</si>
  <si>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</si>
  <si>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</si>
  <si>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</si>
  <si>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</si>
  <si>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</si>
  <si>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</si>
  <si>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</si>
  <si>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</si>
  <si>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</si>
  <si>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</si>
  <si>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</si>
  <si>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</si>
  <si>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</si>
  <si>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</si>
  <si>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</si>
  <si>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</si>
  <si>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</si>
  <si>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</si>
  <si>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</si>
  <si>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</si>
  <si>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</si>
  <si>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</si>
  <si>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</si>
  <si>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</si>
  <si>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</si>
  <si>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</si>
  <si>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</si>
  <si>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</si>
  <si>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</si>
  <si>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</si>
  <si>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</si>
  <si>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</si>
  <si>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</si>
  <si>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</si>
  <si>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</si>
  <si>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</si>
  <si>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</si>
  <si>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</si>
  <si>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</si>
  <si>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</si>
  <si>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</si>
  <si>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</si>
  <si>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</si>
  <si>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</si>
  <si>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</si>
  <si>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</si>
  <si>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</si>
  <si>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</si>
  <si>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</si>
  <si>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</si>
  <si>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</si>
  <si>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</si>
  <si>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</si>
  <si>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</si>
  <si>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</si>
  <si>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</si>
  <si>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</si>
  <si>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</si>
  <si>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</si>
  <si>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</si>
  <si>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</si>
  <si>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</si>
  <si>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</si>
  <si>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</si>
  <si>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</si>
  <si>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</si>
  <si>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</si>
  <si>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</si>
  <si>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</si>
  <si>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</si>
  <si>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</si>
  <si>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</si>
  <si>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</si>
  <si>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</si>
  <si>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</si>
  <si>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</si>
  <si>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</si>
  <si>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</si>
  <si>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</si>
  <si>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</si>
  <si>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</si>
  <si>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</si>
  <si>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</si>
  <si>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</si>
  <si>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</si>
  <si>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</si>
  <si>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</si>
  <si>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</si>
  <si>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</si>
  <si>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</si>
  <si>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</si>
  <si>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</si>
  <si>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</si>
  <si>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</si>
  <si>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</si>
  <si>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</si>
  <si>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</si>
  <si>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</si>
  <si>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</si>
  <si>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</si>
  <si>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</si>
  <si>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</si>
  <si>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</si>
  <si>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</si>
  <si>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</si>
  <si>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</si>
  <si>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</si>
  <si>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</si>
  <si>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</si>
  <si>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</si>
  <si>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</si>
  <si>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</si>
  <si>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</si>
  <si>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</si>
  <si>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</si>
  <si>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</si>
  <si>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</si>
  <si>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</si>
  <si>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</si>
  <si>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</si>
  <si>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</si>
  <si>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</si>
  <si>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</si>
  <si>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</si>
  <si>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</si>
  <si>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</si>
  <si>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</si>
  <si>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</si>
  <si>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</si>
  <si>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</si>
  <si>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</si>
  <si>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</si>
  <si>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</si>
  <si>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</si>
  <si>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</si>
  <si>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</si>
  <si>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</si>
  <si>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</si>
  <si>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</si>
  <si>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</si>
  <si>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</si>
  <si>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</si>
  <si>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</si>
  <si>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</si>
  <si>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</si>
  <si>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</si>
  <si>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</si>
  <si>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</si>
  <si>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</si>
  <si>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</si>
  <si>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</si>
  <si>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</si>
  <si>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</si>
  <si>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</si>
  <si>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</si>
  <si>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</si>
  <si>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</si>
  <si>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</si>
  <si>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</si>
  <si>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</si>
  <si>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</si>
  <si>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</si>
  <si>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</si>
  <si>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</si>
  <si>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</si>
  <si>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</si>
  <si>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</si>
  <si>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</si>
  <si>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</si>
  <si>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</si>
  <si>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</si>
  <si>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</si>
  <si>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</si>
  <si>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</si>
  <si>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</si>
  <si>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</si>
  <si>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</si>
  <si>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</si>
  <si>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</si>
  <si>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</si>
  <si>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</si>
  <si>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</si>
  <si>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</si>
  <si>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</si>
  <si>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</si>
  <si>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</si>
  <si>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</si>
  <si>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</si>
  <si>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</si>
  <si>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</si>
  <si>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</si>
  <si>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</si>
  <si>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</si>
  <si>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</si>
  <si>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</si>
  <si>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</si>
  <si>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</si>
  <si>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</si>
  <si>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</si>
  <si>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</si>
  <si>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</si>
  <si>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</si>
  <si>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</si>
  <si>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</si>
  <si>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</si>
  <si>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</si>
  <si>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</si>
  <si>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</si>
  <si>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</si>
  <si>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</si>
  <si>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</si>
  <si>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</si>
  <si>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</si>
  <si>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</si>
  <si>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</si>
  <si>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</si>
  <si>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</si>
  <si>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</si>
  <si>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</si>
  <si>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</si>
  <si>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</si>
  <si>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</si>
  <si>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</si>
  <si>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</si>
  <si>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</si>
  <si>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</si>
  <si>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</si>
  <si>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</si>
  <si>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</si>
  <si>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</si>
  <si>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</si>
  <si>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</si>
  <si>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</si>
  <si>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</si>
  <si>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</si>
  <si>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</si>
  <si>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</si>
  <si>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</si>
  <si>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</si>
  <si>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</si>
  <si>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</si>
  <si>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</si>
  <si>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</si>
  <si>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</si>
  <si>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</si>
  <si>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</si>
  <si>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</si>
  <si>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</si>
  <si>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</si>
  <si>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</si>
  <si>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</si>
  <si>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</si>
  <si>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</si>
  <si>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</si>
  <si>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</si>
  <si>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</si>
  <si>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</si>
  <si>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</si>
  <si>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</si>
  <si>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</si>
  <si>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</si>
  <si>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</si>
  <si>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</si>
  <si>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</si>
  <si>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</si>
  <si>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</si>
  <si>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</si>
  <si>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</si>
  <si>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</si>
  <si>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</si>
  <si>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</si>
  <si>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</si>
  <si>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</si>
  <si>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</si>
  <si>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</si>
  <si>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</si>
  <si>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</si>
  <si>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</si>
  <si>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</si>
  <si>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</si>
  <si>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</si>
  <si>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</si>
  <si>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</si>
  <si>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</si>
  <si>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</si>
  <si>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</si>
  <si>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</si>
  <si>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</si>
  <si>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</si>
  <si>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</si>
  <si>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</si>
  <si>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</si>
  <si>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</si>
  <si>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</si>
  <si>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</si>
  <si>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</si>
  <si>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</si>
  <si>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</si>
  <si>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</si>
  <si>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</si>
  <si>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</si>
  <si>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</si>
  <si>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</si>
  <si>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</si>
  <si>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</si>
  <si>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</si>
  <si>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</si>
  <si>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</si>
  <si>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</si>
  <si>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</si>
  <si>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</si>
  <si>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</si>
  <si>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</si>
  <si>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</si>
  <si>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</si>
  <si>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</si>
  <si>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</si>
  <si>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</si>
  <si>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</si>
  <si>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</si>
  <si>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</si>
  <si>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</si>
  <si>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</si>
  <si>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</si>
  <si>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</si>
  <si>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</si>
  <si>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</si>
  <si>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</si>
  <si>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</si>
  <si>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</si>
  <si>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</si>
  <si>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</si>
  <si>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</si>
  <si>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</si>
  <si>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</si>
  <si>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</si>
  <si>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</si>
  <si>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</si>
  <si>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</si>
  <si>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</si>
  <si>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</si>
  <si>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</si>
  <si>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</si>
  <si>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</si>
  <si>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</si>
  <si>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</si>
  <si>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</si>
  <si>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</si>
  <si>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</si>
  <si>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</si>
  <si>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</si>
  <si>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</si>
  <si>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</si>
  <si>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</si>
  <si>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</si>
  <si>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</si>
  <si>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</si>
  <si>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</si>
  <si>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</si>
  <si>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</si>
  <si>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</si>
  <si>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</si>
  <si>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</si>
  <si>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</si>
  <si>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</si>
  <si>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</si>
  <si>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</si>
  <si>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</si>
  <si>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</si>
  <si>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</si>
  <si>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</si>
  <si>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</si>
  <si>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</si>
  <si>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</si>
  <si>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</si>
  <si>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</si>
  <si>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</si>
  <si>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</si>
  <si>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</si>
  <si>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</si>
  <si>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</si>
  <si>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</si>
  <si>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</si>
  <si>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</si>
  <si>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</si>
  <si>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</si>
  <si>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</si>
  <si>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</si>
  <si>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</si>
  <si>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</si>
  <si>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</si>
  <si>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</si>
  <si>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</si>
  <si>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</si>
  <si>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</si>
  <si>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</si>
  <si>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</si>
  <si>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</si>
  <si>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</si>
  <si>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</si>
  <si>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</si>
  <si>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</si>
  <si>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</si>
  <si>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</si>
  <si>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</si>
  <si>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</si>
  <si>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</si>
  <si>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</si>
  <si>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</si>
  <si>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</si>
  <si>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</si>
  <si>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</si>
  <si>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</si>
  <si>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</si>
  <si>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</si>
  <si>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</si>
  <si>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</si>
  <si>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</si>
  <si>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</si>
  <si>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</si>
  <si>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</si>
  <si>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</si>
  <si>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</si>
  <si>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</si>
  <si>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</si>
  <si>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</si>
  <si>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</si>
  <si>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</si>
  <si>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</si>
  <si>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</si>
  <si>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</si>
  <si>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</si>
  <si>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</si>
  <si>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</si>
  <si>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</si>
  <si>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</si>
  <si>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</si>
  <si>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</si>
  <si>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</si>
  <si>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</si>
  <si>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</si>
  <si>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</si>
  <si>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</si>
  <si>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</si>
  <si>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</si>
  <si>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</si>
  <si>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</si>
  <si>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</si>
  <si>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</si>
  <si>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</si>
  <si>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</si>
  <si>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</si>
  <si>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</si>
  <si>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</si>
  <si>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</si>
  <si>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</si>
  <si>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</si>
  <si>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</si>
  <si>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</si>
  <si>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</si>
  <si>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</si>
  <si>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</si>
  <si>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</si>
  <si>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</si>
  <si>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</si>
  <si>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</si>
  <si>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</si>
  <si>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</si>
  <si>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</si>
  <si>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</si>
  <si>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</si>
  <si>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</si>
  <si>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</si>
  <si>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</si>
  <si>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</si>
  <si>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</si>
  <si>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</si>
  <si>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</si>
  <si>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</si>
  <si>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</si>
  <si>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</si>
  <si>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</si>
  <si>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</si>
  <si>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</si>
  <si>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</si>
  <si>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</si>
  <si>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</si>
  <si>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</si>
  <si>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</si>
  <si>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</si>
  <si>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</si>
  <si>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</si>
  <si>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</si>
  <si>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</si>
  <si>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</si>
  <si>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</si>
  <si>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</si>
  <si>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</si>
  <si>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</si>
  <si>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</si>
  <si>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</si>
  <si>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</si>
  <si>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</si>
  <si>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</si>
  <si>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</si>
  <si>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</si>
  <si>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</si>
  <si>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</si>
  <si>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</si>
  <si>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</si>
  <si>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</si>
  <si>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</si>
  <si>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</si>
  <si>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</si>
  <si>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</si>
  <si>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</si>
  <si>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</si>
  <si>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</si>
  <si>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</si>
  <si>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</si>
  <si>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</si>
  <si>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</si>
  <si>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</si>
  <si>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</si>
  <si>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</si>
  <si>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</si>
  <si>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</si>
  <si>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</si>
  <si>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</si>
  <si>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</si>
  <si>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</si>
  <si>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</si>
  <si>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</si>
  <si>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</si>
  <si>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</si>
  <si>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</si>
  <si>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</si>
  <si>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</si>
  <si>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</si>
  <si>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</si>
  <si>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</si>
  <si>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</si>
  <si>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</si>
  <si>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</si>
  <si>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</si>
  <si>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</si>
  <si>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</si>
  <si>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</si>
  <si>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</si>
  <si>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</si>
  <si>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</si>
  <si>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</si>
  <si>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</si>
  <si>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</si>
  <si>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</si>
  <si>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</si>
  <si>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</si>
  <si>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</si>
  <si>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</si>
  <si>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</si>
  <si>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</si>
  <si>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</si>
  <si>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</si>
  <si>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</si>
  <si>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</si>
  <si>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</si>
  <si>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</si>
  <si>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</si>
  <si>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</si>
  <si>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</si>
  <si>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</si>
  <si>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</si>
  <si>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</si>
  <si>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</si>
  <si>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</si>
  <si>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</si>
  <si>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</si>
  <si>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</si>
  <si>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</si>
  <si>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</si>
  <si>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</si>
  <si>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</si>
  <si>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</si>
  <si>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</si>
  <si>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</si>
  <si>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</si>
  <si>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</si>
  <si>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</si>
  <si>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</si>
  <si>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</si>
  <si>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</si>
  <si>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</si>
  <si>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</si>
  <si>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</si>
  <si>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</si>
  <si>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</si>
  <si>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</si>
  <si>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</si>
  <si>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</si>
  <si>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</si>
  <si>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</si>
  <si>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</si>
  <si>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</si>
  <si>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</si>
  <si>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</si>
  <si>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</si>
  <si>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</si>
  <si>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</si>
  <si>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</si>
  <si>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</si>
  <si>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</si>
  <si>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</si>
  <si>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</si>
  <si>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</si>
  <si>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</si>
  <si>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</si>
  <si>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</si>
  <si>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</si>
  <si>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</si>
  <si>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</si>
  <si>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</si>
  <si>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</si>
  <si>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</si>
  <si>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</si>
  <si>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</si>
  <si>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</si>
  <si>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</si>
  <si>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</si>
  <si>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</si>
  <si>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</si>
  <si>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</si>
  <si>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</si>
  <si>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</si>
  <si>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</si>
  <si>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</si>
  <si>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</si>
  <si>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</si>
  <si>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</si>
  <si>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</si>
  <si>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</si>
  <si>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</si>
  <si>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</si>
  <si>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</si>
  <si>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</si>
  <si>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</si>
  <si>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</si>
  <si>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</si>
  <si>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</si>
  <si>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</si>
  <si>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</si>
  <si>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</si>
  <si>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</si>
  <si>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</si>
  <si>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</si>
  <si>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</si>
  <si>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</si>
  <si>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</si>
  <si>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</si>
  <si>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</si>
  <si>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</si>
  <si>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</si>
  <si>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</si>
  <si>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</si>
  <si>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</si>
  <si>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</si>
  <si>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</si>
  <si>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</si>
  <si>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</si>
  <si>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</si>
  <si>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</si>
  <si>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</si>
  <si>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</si>
  <si>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</si>
  <si>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</si>
  <si>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</si>
  <si>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</si>
  <si>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</si>
  <si>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</si>
  <si>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</si>
  <si>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</si>
  <si>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</si>
  <si>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</si>
  <si>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</si>
  <si>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</si>
  <si>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</si>
  <si>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</si>
  <si>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</si>
  <si>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</si>
  <si>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</si>
  <si>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</si>
  <si>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</si>
  <si>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</si>
  <si>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</si>
  <si>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</si>
  <si>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</si>
  <si>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</si>
  <si>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</si>
  <si>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</si>
  <si>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</si>
  <si>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</si>
  <si>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</si>
  <si>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</si>
  <si>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</si>
  <si>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</si>
  <si>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</si>
  <si>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</si>
  <si>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</si>
  <si>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</si>
  <si>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</si>
  <si>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</si>
  <si>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</si>
  <si>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</si>
  <si>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</si>
  <si>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</si>
  <si>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</si>
  <si>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</si>
  <si>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</si>
  <si>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</si>
  <si>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</si>
  <si>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</si>
  <si>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</si>
  <si>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</si>
  <si>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</si>
  <si>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</si>
  <si>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</si>
  <si>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</si>
  <si>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</si>
  <si>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</si>
  <si>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</si>
  <si>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</si>
  <si>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</si>
  <si>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</si>
  <si>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</si>
  <si>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</si>
  <si>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</si>
  <si>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</si>
  <si>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</si>
  <si>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</si>
  <si>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</si>
  <si>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</si>
  <si>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</si>
  <si>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</si>
  <si>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</si>
  <si>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</si>
  <si>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</si>
  <si>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</si>
  <si>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</si>
  <si>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</si>
  <si>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</si>
  <si>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</si>
  <si>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</si>
  <si>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</si>
  <si>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</si>
  <si>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</si>
  <si>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</si>
  <si>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</si>
  <si>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</si>
  <si>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</si>
  <si>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</si>
  <si>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</si>
  <si>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</si>
  <si>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</si>
  <si>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</si>
  <si>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</si>
  <si>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</si>
  <si>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</si>
  <si>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</si>
  <si>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</si>
  <si>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</si>
  <si>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</si>
  <si>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</si>
  <si>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</si>
  <si>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</si>
  <si>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</si>
  <si>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</si>
  <si>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</si>
  <si>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</si>
  <si>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</si>
  <si>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</si>
  <si>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</si>
  <si>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</si>
  <si>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</si>
  <si>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</si>
  <si>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</si>
  <si>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</si>
  <si>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</si>
  <si>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</si>
  <si>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</si>
  <si>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</si>
  <si>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</si>
  <si>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</si>
  <si>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</si>
  <si>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</si>
  <si>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</si>
  <si>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</si>
  <si>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</si>
  <si>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</si>
  <si>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</si>
  <si>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</si>
  <si>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</si>
  <si>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</si>
  <si>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</si>
  <si>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</si>
  <si>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</si>
  <si>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</si>
  <si>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</si>
  <si>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</si>
  <si>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</si>
  <si>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</si>
  <si>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</si>
  <si>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</si>
  <si>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</si>
  <si>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</si>
  <si>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</si>
  <si>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</si>
  <si>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</si>
  <si>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</si>
  <si>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</si>
  <si>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</si>
  <si>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</si>
  <si>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</si>
  <si>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</si>
  <si>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</si>
  <si>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</si>
  <si>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</si>
  <si>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</si>
  <si>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</si>
  <si>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</si>
  <si>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</si>
  <si>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</si>
  <si>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</si>
  <si>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</si>
  <si>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</si>
  <si>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</si>
  <si>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</si>
  <si>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</si>
  <si>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</si>
  <si>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</si>
  <si>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</si>
  <si>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</si>
  <si>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</si>
  <si>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</si>
  <si>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</si>
  <si>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</si>
  <si>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</si>
  <si>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</si>
  <si>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</si>
  <si>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</si>
  <si>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</si>
  <si>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</si>
  <si>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</si>
  <si>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</si>
  <si>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</si>
  <si>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</si>
  <si>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</si>
  <si>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</si>
  <si>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</si>
  <si>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</si>
  <si>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</si>
  <si>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</si>
  <si>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</si>
  <si>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</si>
  <si>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</si>
  <si>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</si>
  <si>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</si>
  <si>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</si>
  <si>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</si>
  <si>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</si>
  <si>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</si>
  <si>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</si>
  <si>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</si>
  <si>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</si>
  <si>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</si>
  <si>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</si>
  <si>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</si>
  <si>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</si>
  <si>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</si>
  <si>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</si>
  <si>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</si>
  <si>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</si>
  <si>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</si>
  <si>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</si>
  <si>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</si>
  <si>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</si>
  <si>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</si>
  <si>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</si>
  <si>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</si>
  <si>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</si>
  <si>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</si>
  <si>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</si>
  <si>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</si>
  <si>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</si>
  <si>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</si>
  <si>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</si>
  <si>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</si>
  <si>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</si>
  <si>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</si>
  <si>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</si>
  <si>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</si>
  <si>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</si>
  <si>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</si>
  <si>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</si>
  <si>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</si>
  <si>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</si>
  <si>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</si>
  <si>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</si>
  <si>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</si>
  <si>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</si>
  <si>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</si>
  <si>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</si>
  <si>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</si>
  <si>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</si>
  <si>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</si>
  <si>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</si>
  <si>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</si>
  <si>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</si>
  <si>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</si>
  <si>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</si>
  <si>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</si>
  <si>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</si>
  <si>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</si>
  <si>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</si>
  <si>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</si>
  <si>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</si>
  <si>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</si>
  <si>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</si>
  <si>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</si>
  <si>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</si>
  <si>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</si>
  <si>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</si>
  <si>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</si>
  <si>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</si>
  <si>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</si>
  <si>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</si>
  <si>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</si>
  <si>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</si>
  <si>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</si>
  <si>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</si>
  <si>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</si>
  <si>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</si>
  <si>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</si>
  <si>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</si>
  <si>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</si>
  <si>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</si>
  <si>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</si>
  <si>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</si>
  <si>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</si>
  <si>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</si>
  <si>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</si>
  <si>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</si>
  <si>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</si>
  <si>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</si>
  <si>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</si>
  <si>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</si>
  <si>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</si>
  <si>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</si>
  <si>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</si>
  <si>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</si>
  <si>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</si>
  <si>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</si>
  <si>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</si>
  <si>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</si>
  <si>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</si>
  <si>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</si>
  <si>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</si>
  <si>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</si>
  <si>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</si>
  <si>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</si>
  <si>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</si>
  <si>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</si>
  <si>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</si>
  <si>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</si>
  <si>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</si>
  <si>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</si>
  <si>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</si>
  <si>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</si>
  <si>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</si>
  <si>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</si>
  <si>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</si>
  <si>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</si>
  <si>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</si>
  <si>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</si>
  <si>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</si>
  <si>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</si>
  <si>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</si>
  <si>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</si>
  <si>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</si>
  <si>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</si>
  <si>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</si>
  <si>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</si>
  <si>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</si>
  <si>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</si>
  <si>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</si>
  <si>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</si>
  <si>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</si>
  <si>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</si>
  <si>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</si>
  <si>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</si>
  <si>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</si>
  <si>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</si>
  <si>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</si>
  <si>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</si>
  <si>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</si>
  <si>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</si>
  <si>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</si>
  <si>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</si>
  <si>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</si>
  <si>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</si>
  <si>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</si>
  <si>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</si>
  <si>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</si>
  <si>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</si>
  <si>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</si>
  <si>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</si>
  <si>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</si>
  <si>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</si>
  <si>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</si>
  <si>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</si>
  <si>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</si>
  <si>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</si>
  <si>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</si>
  <si>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</si>
  <si>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</si>
  <si>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</si>
  <si>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</si>
  <si>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</si>
  <si>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</si>
  <si>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</si>
  <si>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</si>
  <si>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</si>
  <si>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</si>
  <si>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</si>
  <si>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</si>
  <si>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</si>
  <si>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</si>
  <si>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</si>
  <si>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</si>
  <si>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</si>
  <si>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</si>
  <si>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</si>
  <si>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</si>
  <si>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</si>
  <si>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</si>
  <si>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</si>
  <si>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</si>
  <si>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</si>
  <si>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</si>
  <si>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</si>
  <si>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</si>
  <si>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</si>
  <si>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</si>
  <si>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</si>
  <si>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</si>
  <si>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</si>
  <si>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</si>
  <si>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</si>
  <si>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</si>
  <si>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</si>
  <si>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</si>
  <si>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</si>
  <si>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</si>
  <si>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</si>
  <si>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</si>
  <si>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</si>
  <si>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</si>
  <si>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</si>
  <si>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</si>
  <si>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</si>
  <si>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</si>
  <si>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</si>
  <si>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</si>
  <si>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</si>
  <si>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</si>
  <si>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</si>
  <si>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</si>
  <si>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</si>
  <si>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</si>
  <si>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</si>
  <si>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</si>
  <si>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</si>
  <si>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</si>
  <si>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</si>
  <si>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</si>
  <si>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</si>
  <si>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</si>
  <si>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</si>
  <si>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</si>
  <si>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</si>
  <si>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</si>
  <si>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</si>
  <si>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</si>
  <si>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</si>
  <si>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</si>
  <si>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</si>
  <si>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</si>
  <si>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</si>
  <si>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</si>
  <si>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</si>
  <si>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</si>
  <si>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</si>
  <si>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</si>
  <si>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</si>
  <si>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</si>
  <si>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</si>
  <si>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</si>
  <si>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</si>
  <si>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</si>
  <si>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</si>
  <si>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</si>
  <si>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</si>
  <si>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</si>
  <si>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</si>
  <si>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</si>
  <si>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</si>
  <si>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</si>
  <si>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</si>
  <si>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</si>
  <si>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</si>
  <si>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</si>
  <si>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</si>
  <si>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</si>
  <si>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</si>
  <si>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</si>
  <si>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</si>
  <si>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</si>
  <si>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</si>
  <si>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</si>
  <si>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</si>
  <si>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</si>
  <si>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</si>
  <si>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</si>
  <si>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</si>
  <si>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</si>
  <si>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</si>
  <si>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</si>
  <si>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</si>
  <si>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</si>
  <si>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</si>
  <si>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</si>
  <si>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</si>
  <si>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</si>
  <si>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</si>
  <si>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</si>
  <si>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</si>
  <si>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</si>
  <si>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</si>
  <si>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</si>
  <si>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</si>
  <si>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</si>
  <si>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</si>
  <si>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</si>
  <si>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</si>
  <si>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</si>
  <si>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</si>
  <si>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</si>
  <si>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</si>
  <si>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</si>
  <si>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</si>
  <si>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</si>
  <si>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</si>
  <si>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</si>
  <si>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</si>
  <si>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</si>
  <si>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</si>
  <si>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</si>
  <si>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</si>
  <si>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</si>
  <si>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</si>
  <si>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</si>
  <si>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</si>
  <si>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</si>
  <si>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</si>
  <si>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</si>
  <si>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</si>
  <si>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</si>
  <si>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</si>
  <si>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</si>
  <si>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</si>
  <si>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</si>
  <si>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</si>
  <si>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</si>
  <si>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</si>
  <si>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</si>
  <si>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</si>
  <si>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</si>
  <si>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</si>
  <si>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</si>
  <si>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</si>
  <si>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</si>
  <si>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</si>
  <si>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</si>
  <si>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</si>
  <si>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</si>
  <si>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</si>
  <si>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</si>
  <si>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</si>
  <si>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</si>
  <si>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</si>
  <si>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</si>
  <si>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</si>
  <si>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</si>
  <si>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</si>
  <si>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</si>
  <si>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</si>
  <si>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</si>
  <si>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</si>
  <si>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</si>
  <si>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</si>
  <si>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</si>
  <si>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</si>
  <si>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</si>
  <si>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</si>
  <si>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</si>
  <si>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</si>
  <si>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</si>
  <si>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</si>
  <si>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</si>
  <si>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</si>
  <si>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</si>
  <si>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</si>
  <si>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</si>
  <si>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</si>
  <si>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</si>
  <si>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</si>
  <si>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</si>
  <si>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</si>
  <si>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</si>
  <si>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</si>
  <si>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</si>
  <si>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</si>
  <si>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</si>
  <si>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</si>
  <si>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</si>
  <si>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</si>
  <si>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</si>
  <si>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</si>
  <si>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</si>
  <si>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</si>
  <si>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</si>
  <si>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</si>
  <si>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</si>
  <si>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</si>
  <si>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</si>
  <si>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</si>
  <si>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</si>
  <si>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</si>
  <si>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</si>
  <si>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</si>
  <si>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</si>
  <si>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</si>
  <si>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</si>
  <si>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</si>
  <si>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</si>
  <si>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</si>
  <si>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</si>
  <si>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</si>
  <si>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</si>
  <si>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</si>
  <si>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</si>
  <si>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</si>
  <si>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</si>
  <si>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</si>
  <si>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</si>
  <si>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</si>
  <si>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</si>
  <si>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</si>
  <si>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</si>
  <si>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</si>
  <si>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</si>
  <si>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</si>
  <si>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</si>
  <si>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</si>
  <si>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</si>
  <si>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</si>
  <si>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</si>
  <si>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</si>
  <si>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</si>
  <si>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</si>
  <si>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</si>
  <si>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</si>
  <si>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</si>
  <si>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</si>
  <si>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</si>
  <si>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</si>
  <si>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</si>
  <si>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</si>
  <si>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</si>
  <si>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</si>
  <si>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</si>
  <si>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</si>
  <si>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</si>
  <si>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</si>
  <si>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</si>
  <si>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</si>
  <si>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</si>
  <si>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</si>
  <si>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</si>
  <si>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</si>
  <si>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</si>
  <si>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</si>
  <si>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</si>
  <si>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</si>
  <si>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</si>
  <si>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</si>
  <si>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</si>
  <si>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</si>
  <si>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</si>
  <si>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</si>
  <si>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</si>
  <si>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</si>
  <si>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</si>
  <si>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</si>
  <si>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</si>
  <si>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</si>
  <si>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</si>
  <si>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</si>
  <si>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</si>
  <si>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</si>
  <si>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</si>
  <si>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</si>
  <si>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</si>
  <si>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</si>
  <si>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</si>
  <si>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</si>
  <si>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</si>
  <si>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</si>
  <si>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</si>
  <si>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</si>
  <si>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</si>
  <si>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</si>
  <si>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</si>
  <si>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</si>
  <si>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</si>
  <si>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</si>
  <si>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</si>
  <si>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</si>
  <si>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</si>
  <si>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</si>
  <si>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</si>
  <si>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</si>
  <si>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</si>
  <si>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</si>
  <si>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</si>
  <si>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</si>
  <si>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</si>
  <si>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</si>
  <si>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</si>
  <si>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</si>
  <si>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</si>
  <si>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</si>
  <si>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</si>
  <si>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</si>
  <si>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</si>
  <si>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</si>
  <si>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</si>
  <si>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</si>
  <si>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</si>
  <si>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</si>
  <si>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</si>
  <si>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</si>
  <si>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</si>
  <si>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</si>
  <si>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</si>
  <si>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</si>
  <si>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</si>
  <si>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</si>
  <si>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</si>
  <si>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</si>
  <si>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</si>
  <si>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</si>
  <si>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</si>
  <si>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</si>
  <si>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</si>
  <si>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</si>
  <si>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</si>
  <si>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</si>
  <si>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</si>
  <si>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</si>
  <si>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</si>
  <si>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</si>
  <si>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</si>
  <si>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</si>
  <si>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</si>
  <si>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</si>
  <si>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</si>
  <si>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</si>
  <si>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</si>
  <si>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</si>
  <si>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</si>
  <si>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</si>
  <si>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</si>
  <si>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</si>
  <si>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</si>
  <si>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</si>
  <si>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</si>
  <si>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</si>
  <si>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</si>
  <si>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</si>
  <si>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</si>
  <si>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</si>
  <si>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</si>
  <si>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</si>
  <si>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</si>
  <si>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</si>
  <si>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</si>
  <si>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</si>
  <si>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</si>
  <si>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</si>
  <si>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</si>
  <si>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</si>
  <si>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</si>
  <si>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</si>
  <si>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</si>
  <si>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</si>
  <si>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</si>
  <si>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</si>
  <si>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</si>
  <si>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</si>
  <si>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</si>
  <si>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</si>
  <si>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</si>
  <si>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</si>
  <si>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</si>
  <si>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</si>
  <si>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</si>
  <si>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</si>
  <si>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</si>
  <si>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</si>
  <si>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</si>
  <si>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</si>
  <si>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</si>
  <si>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</si>
  <si>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</si>
  <si>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</si>
  <si>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</si>
  <si>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</si>
  <si>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</si>
  <si>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</si>
  <si>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</si>
  <si>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</si>
  <si>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</si>
  <si>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</si>
  <si>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</si>
  <si>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</si>
  <si>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</si>
  <si>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</si>
  <si>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</si>
  <si>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</si>
  <si>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</si>
  <si>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</si>
  <si>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</si>
  <si>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</si>
  <si>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</si>
  <si>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</si>
  <si>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</si>
  <si>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</si>
  <si>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</si>
  <si>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</si>
  <si>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</si>
  <si>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</si>
  <si>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</si>
  <si>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</si>
  <si>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</si>
  <si>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</si>
  <si>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</si>
  <si>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</si>
  <si>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</si>
  <si>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</si>
  <si>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</si>
  <si>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</si>
  <si>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</si>
  <si>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</si>
  <si>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</si>
  <si>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</si>
  <si>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</si>
  <si>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</si>
  <si>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</si>
  <si>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</si>
  <si>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</si>
  <si>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</si>
  <si>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</si>
  <si>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</si>
  <si>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</si>
  <si>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</si>
  <si>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</si>
  <si>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</si>
  <si>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</si>
  <si>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</si>
  <si>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</si>
  <si>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</si>
  <si>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</si>
  <si>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</si>
  <si>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</si>
  <si>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</si>
  <si>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</si>
  <si>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</si>
  <si>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</si>
  <si>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</si>
  <si>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</si>
  <si>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</si>
  <si>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</si>
  <si>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</si>
  <si>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</si>
  <si>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</si>
  <si>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</si>
  <si>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</si>
  <si>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</si>
  <si>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</si>
  <si>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</si>
  <si>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</si>
  <si>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</si>
  <si>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</si>
  <si>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</si>
  <si>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</si>
  <si>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</si>
  <si>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</si>
  <si>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</si>
  <si>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</si>
  <si>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</si>
  <si>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</si>
  <si>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</si>
  <si>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</si>
  <si>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</si>
  <si>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</si>
  <si>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</si>
  <si>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</si>
  <si>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</si>
  <si>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</si>
  <si>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</si>
  <si>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</si>
  <si>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</si>
  <si>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</si>
  <si>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</si>
  <si>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</si>
  <si>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</si>
  <si>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</si>
  <si>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</si>
  <si>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</si>
  <si>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</si>
  <si>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</si>
  <si>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</si>
  <si>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</si>
  <si>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</si>
  <si>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</si>
  <si>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</si>
  <si>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</si>
  <si>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</si>
  <si>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</si>
  <si>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</si>
  <si>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</si>
  <si>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</si>
  <si>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</si>
  <si>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</si>
  <si>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</si>
  <si>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</si>
  <si>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</si>
  <si>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</si>
  <si>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</si>
  <si>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</si>
  <si>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</si>
  <si>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</si>
  <si>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</si>
  <si>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</si>
  <si>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</si>
  <si>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</si>
  <si>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</si>
  <si>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</si>
  <si>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</si>
  <si>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</si>
  <si>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</si>
  <si>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</si>
  <si>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</si>
  <si>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</si>
  <si>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</si>
  <si>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</si>
  <si>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</si>
  <si>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</si>
  <si>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</si>
  <si>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</si>
  <si>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</si>
  <si>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</si>
  <si>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</si>
  <si>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</si>
  <si>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</si>
  <si>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</si>
  <si>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</si>
  <si>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</si>
  <si>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</si>
  <si>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</si>
  <si>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</si>
  <si>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</si>
  <si>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</si>
  <si>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</si>
  <si>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</si>
  <si>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</si>
  <si>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</si>
  <si>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</si>
  <si>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</si>
  <si>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</si>
  <si>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</si>
  <si>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</si>
  <si>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</si>
  <si>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</si>
  <si>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</si>
  <si>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</si>
  <si>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</si>
  <si>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</si>
  <si>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</si>
  <si>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</si>
  <si>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</si>
  <si>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</si>
  <si>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</si>
  <si>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</si>
  <si>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</si>
  <si>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</si>
  <si>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</si>
  <si>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</si>
  <si>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</si>
  <si>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</si>
  <si>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</si>
  <si>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</si>
  <si>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</si>
  <si>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</si>
  <si>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</si>
  <si>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</si>
  <si>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</si>
  <si>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</si>
  <si>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</si>
  <si>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</si>
  <si>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</si>
  <si>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</si>
  <si>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</si>
  <si>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</si>
  <si>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</si>
  <si>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</si>
  <si>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</si>
  <si>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</si>
  <si>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</si>
  <si>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</si>
  <si>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</si>
  <si>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</si>
  <si>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</si>
  <si>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</si>
  <si>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</si>
  <si>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</si>
  <si>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</si>
  <si>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</si>
  <si>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</si>
  <si>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</si>
  <si>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</si>
  <si>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</si>
  <si>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</si>
  <si>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</si>
  <si>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</si>
  <si>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</si>
  <si>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</si>
  <si>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</si>
  <si>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</si>
  <si>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</si>
  <si>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</si>
  <si>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</si>
  <si>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</si>
  <si>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</si>
  <si>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</si>
  <si>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</si>
  <si>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</si>
  <si>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</si>
  <si>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</si>
  <si>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</si>
  <si>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</si>
  <si>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</si>
  <si>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</si>
  <si>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</si>
  <si>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</si>
  <si>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</si>
  <si>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</si>
  <si>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</si>
  <si>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</si>
  <si>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</si>
  <si>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</si>
  <si>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</si>
  <si>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</si>
  <si>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</si>
  <si>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</si>
  <si>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</si>
  <si>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</si>
  <si>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</si>
  <si>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</si>
  <si>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</si>
  <si>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</si>
  <si>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</si>
  <si>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</si>
  <si>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</si>
  <si>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</si>
  <si>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</si>
  <si>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</si>
  <si>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</si>
  <si>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</si>
  <si>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</si>
  <si>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</si>
  <si>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</si>
  <si>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</si>
  <si>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</si>
  <si>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</si>
  <si>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</si>
  <si>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</si>
  <si>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</si>
  <si>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</si>
  <si>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</si>
  <si>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</si>
  <si>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</si>
  <si>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</si>
  <si>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</si>
  <si>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</si>
  <si>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</si>
  <si>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</si>
  <si>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</si>
  <si>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</si>
  <si>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</si>
  <si>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</si>
  <si>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</si>
  <si>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</si>
  <si>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</si>
  <si>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</si>
  <si>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</si>
  <si>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</si>
  <si>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</si>
  <si>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</si>
  <si>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</si>
  <si>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</si>
  <si>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</si>
  <si>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</si>
  <si>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</si>
  <si>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</si>
  <si>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</si>
  <si>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</si>
  <si>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</si>
  <si>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</si>
  <si>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</si>
  <si>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</si>
  <si>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</si>
  <si>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</si>
  <si>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</si>
  <si>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</si>
  <si>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</si>
  <si>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</si>
  <si>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</si>
  <si>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</si>
  <si>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</si>
  <si>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</si>
  <si>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</si>
  <si>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</si>
  <si>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</si>
  <si>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</si>
  <si>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</si>
  <si>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</si>
  <si>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</si>
  <si>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</si>
  <si>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</si>
  <si>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</si>
  <si>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</si>
  <si>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</si>
  <si>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</si>
  <si>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</si>
  <si>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</si>
  <si>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</si>
  <si>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</si>
  <si>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</si>
  <si>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</si>
  <si>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</si>
  <si>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</si>
  <si>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</si>
  <si>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</si>
  <si>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</si>
  <si>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</si>
  <si>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</si>
  <si>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</si>
  <si>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</si>
  <si>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</si>
  <si>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</si>
  <si>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</si>
  <si>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</si>
  <si>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</si>
  <si>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</si>
  <si>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</si>
  <si>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</si>
  <si>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</si>
  <si>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</si>
  <si>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</si>
  <si>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</si>
  <si>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</si>
  <si>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</si>
  <si>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</si>
  <si>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</si>
  <si>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</si>
  <si>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</si>
  <si>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</si>
  <si>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</si>
  <si>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</si>
  <si>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</si>
  <si>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</si>
  <si>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</si>
  <si>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</si>
  <si>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</si>
  <si>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</si>
  <si>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</si>
  <si>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</si>
  <si>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</si>
  <si>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</si>
  <si>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</si>
  <si>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</si>
  <si>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</si>
  <si>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</si>
  <si>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</si>
  <si>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</si>
  <si>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</si>
  <si>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</si>
  <si>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</si>
  <si>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</si>
  <si>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</si>
  <si>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</si>
  <si>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</si>
  <si>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</si>
  <si>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</si>
  <si>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</si>
  <si>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</si>
  <si>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</si>
  <si>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</si>
  <si>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</si>
  <si>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</si>
  <si>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</si>
  <si>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</si>
  <si>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</si>
  <si>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</si>
  <si>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</si>
  <si>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</si>
  <si>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</si>
  <si>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</si>
  <si>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</si>
  <si>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</si>
  <si>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</si>
  <si>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</si>
  <si>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</si>
  <si>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</si>
  <si>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</si>
  <si>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</si>
  <si>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</si>
  <si>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</si>
  <si>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</si>
  <si>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</si>
  <si>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</si>
  <si>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</si>
  <si>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</si>
  <si>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</si>
  <si>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</si>
  <si>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</si>
  <si>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</si>
  <si>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</si>
  <si>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</si>
  <si>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</si>
  <si>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</si>
  <si>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</si>
  <si>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</si>
  <si>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</si>
  <si>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</si>
  <si>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</si>
  <si>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</si>
  <si>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</si>
  <si>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</si>
  <si>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</si>
  <si>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</si>
  <si>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</si>
  <si>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</si>
  <si>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</si>
  <si>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</si>
  <si>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</si>
  <si>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</si>
  <si>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</si>
  <si>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</si>
  <si>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</si>
  <si>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</si>
  <si>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</si>
  <si>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</si>
  <si>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</si>
  <si>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</si>
  <si>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</si>
  <si>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</si>
  <si>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</si>
  <si>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</si>
  <si>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</si>
  <si>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</si>
  <si>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</si>
  <si>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</si>
  <si>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</si>
  <si>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</si>
  <si>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</si>
  <si>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</si>
  <si>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</si>
  <si>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</si>
  <si>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</si>
  <si>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</si>
  <si>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</si>
  <si>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</si>
  <si>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</si>
  <si>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</si>
  <si>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</si>
  <si>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</si>
  <si>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</si>
  <si>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</si>
  <si>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</si>
  <si>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</si>
  <si>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</si>
  <si>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</si>
  <si>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</si>
  <si>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</si>
  <si>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</si>
  <si>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</si>
  <si>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</si>
  <si>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</si>
  <si>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</si>
  <si>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</si>
  <si>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</si>
  <si>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</si>
  <si>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</si>
  <si>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</si>
  <si>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</si>
  <si>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</si>
  <si>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</si>
  <si>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</si>
  <si>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</si>
  <si>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</si>
  <si>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</si>
  <si>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</si>
  <si>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</si>
  <si>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</si>
  <si>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</si>
  <si>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</si>
  <si>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</si>
  <si>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</si>
  <si>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</si>
  <si>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</si>
  <si>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</si>
  <si>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</si>
  <si>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</si>
  <si>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</si>
  <si>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</si>
  <si>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</si>
  <si>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</si>
  <si>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</si>
  <si>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</si>
  <si>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</si>
  <si>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</si>
  <si>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</si>
  <si>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</si>
  <si>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</si>
  <si>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</si>
  <si>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</si>
  <si>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</si>
  <si>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</si>
  <si>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</si>
  <si>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</si>
  <si>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</si>
  <si>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</si>
  <si>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</si>
  <si>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</si>
  <si>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</si>
  <si>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</si>
  <si>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</si>
  <si>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</si>
  <si>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</si>
  <si>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</si>
  <si>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</si>
  <si>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</si>
  <si>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</si>
  <si>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</si>
  <si>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</si>
  <si>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</si>
  <si>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</si>
  <si>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</si>
  <si>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</si>
  <si>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</si>
  <si>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</si>
  <si>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</si>
  <si>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</si>
  <si>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</si>
  <si>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</si>
  <si>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</si>
  <si>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</si>
  <si>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</si>
  <si>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</si>
  <si>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</si>
  <si>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</si>
  <si>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</si>
  <si>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</si>
  <si>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</si>
  <si>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</si>
  <si>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</si>
  <si>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</si>
  <si>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</si>
  <si>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</si>
  <si>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</si>
  <si>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</si>
  <si>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</si>
  <si>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</si>
  <si>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</si>
  <si>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</si>
  <si>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</si>
  <si>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</si>
  <si>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</si>
  <si>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</si>
  <si>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</si>
  <si>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</si>
  <si>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</si>
  <si>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</si>
  <si>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</si>
  <si>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</si>
  <si>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</si>
  <si>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</si>
  <si>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</si>
  <si>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</si>
  <si>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</si>
  <si>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</si>
  <si>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</si>
  <si>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</si>
  <si>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</si>
  <si>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</si>
  <si>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</si>
  <si>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</si>
  <si>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</si>
  <si>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</si>
  <si>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</si>
  <si>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</si>
  <si>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</si>
  <si>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</si>
  <si>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</si>
  <si>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</si>
  <si>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</si>
  <si>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</si>
  <si>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</si>
  <si>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</si>
  <si>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</si>
  <si>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</si>
  <si>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</si>
  <si>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</si>
  <si>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</si>
  <si>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</si>
  <si>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</si>
  <si>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</si>
  <si>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</si>
  <si>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</si>
  <si>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</si>
  <si>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</si>
  <si>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</si>
  <si>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</si>
  <si>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</si>
  <si>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</si>
  <si>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</si>
  <si>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</si>
  <si>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</si>
  <si>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</si>
  <si>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</si>
  <si>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</si>
  <si>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</si>
  <si>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</si>
  <si>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</si>
  <si>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</si>
  <si>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</si>
  <si>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</si>
  <si>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</si>
  <si>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</si>
  <si>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</si>
  <si>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</si>
  <si>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</si>
  <si>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</si>
  <si>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</si>
  <si>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</si>
  <si>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</si>
  <si>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</si>
  <si>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</si>
  <si>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</si>
  <si>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</si>
  <si>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</si>
  <si>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</si>
  <si>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</si>
  <si>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</si>
  <si>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</si>
  <si>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</si>
  <si>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</si>
  <si>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</si>
  <si>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</si>
  <si>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</si>
  <si>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</si>
  <si>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</si>
  <si>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</si>
  <si>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</si>
  <si>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</si>
  <si>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</si>
  <si>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</si>
  <si>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</si>
  <si>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</si>
  <si>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</si>
  <si>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</si>
  <si>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</si>
  <si>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</si>
  <si>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</si>
  <si>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</si>
  <si>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</si>
  <si>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</si>
  <si>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</si>
  <si>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</si>
  <si>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</si>
  <si>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</si>
  <si>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</si>
  <si>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</si>
  <si>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</si>
  <si>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</si>
  <si>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</si>
  <si>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</si>
  <si>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</si>
  <si>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</si>
  <si>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</si>
  <si>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</si>
  <si>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</si>
  <si>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</si>
  <si>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</si>
  <si>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</si>
  <si>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</si>
  <si>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</si>
  <si>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</si>
  <si>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</si>
  <si>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</si>
  <si>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</si>
  <si>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</si>
  <si>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</si>
  <si>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</si>
  <si>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</si>
  <si>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</si>
  <si>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</si>
  <si>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</si>
  <si>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</si>
  <si>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</si>
  <si>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</si>
  <si>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</si>
  <si>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</si>
  <si>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</si>
  <si>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</si>
  <si>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</si>
  <si>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</si>
  <si>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</si>
  <si>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</si>
  <si>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</si>
  <si>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</si>
  <si>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</si>
  <si>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</si>
  <si>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</si>
  <si>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</si>
  <si>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</si>
  <si>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</si>
  <si>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</si>
  <si>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</si>
  <si>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</si>
  <si>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</si>
  <si>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</si>
  <si>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</si>
  <si>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</si>
  <si>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</si>
  <si>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</si>
  <si>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</si>
  <si>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</si>
  <si>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</si>
  <si>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</si>
  <si>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</si>
  <si>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</si>
  <si>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</si>
  <si>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</si>
  <si>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</si>
  <si>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</si>
  <si>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</si>
  <si>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</si>
  <si>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</si>
  <si>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</si>
  <si>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</si>
  <si>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</si>
  <si>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</si>
  <si>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</si>
  <si>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</si>
  <si>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</si>
  <si>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</si>
  <si>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</si>
  <si>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</si>
  <si>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</si>
  <si>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</si>
  <si>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</si>
  <si>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</si>
  <si>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</si>
  <si>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</si>
  <si>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</si>
  <si>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</si>
  <si>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</si>
  <si>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</si>
  <si>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</si>
  <si>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</si>
  <si>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</si>
  <si>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</si>
  <si>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</si>
  <si>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</si>
  <si>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</si>
  <si>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</si>
  <si>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</si>
  <si>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</si>
  <si>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</si>
  <si>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</si>
  <si>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</si>
  <si>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</si>
  <si>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</si>
  <si>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</si>
  <si>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</si>
  <si>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</si>
  <si>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</si>
  <si>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</si>
  <si>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</si>
  <si>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</si>
  <si>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</si>
  <si>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</si>
  <si>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</si>
  <si>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</si>
  <si>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</si>
  <si>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</si>
  <si>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</si>
  <si>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</si>
  <si>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</si>
  <si>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</si>
  <si>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</si>
  <si>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</si>
  <si>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</si>
  <si>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</si>
  <si>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</si>
  <si>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</si>
  <si>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</si>
  <si>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</si>
  <si>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</si>
  <si>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</si>
  <si>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</si>
  <si>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</si>
  <si>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</si>
  <si>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</si>
  <si>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</si>
  <si>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</si>
  <si>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</si>
  <si>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</si>
  <si>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</si>
  <si>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</si>
  <si>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</si>
  <si>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</si>
  <si>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</si>
  <si>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</si>
  <si>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</si>
  <si>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</si>
  <si>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</si>
  <si>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</si>
  <si>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</si>
  <si>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</si>
  <si>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</si>
  <si>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</si>
  <si>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</si>
  <si>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</si>
  <si>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</si>
  <si>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</si>
  <si>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</si>
  <si>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</si>
  <si>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</si>
  <si>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</si>
  <si>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</si>
  <si>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</si>
  <si>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</si>
  <si>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</si>
  <si>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</si>
  <si>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</si>
  <si>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</si>
  <si>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</si>
  <si>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</si>
  <si>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</si>
  <si>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</si>
  <si>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</si>
  <si>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</si>
  <si>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</si>
  <si>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</si>
  <si>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</si>
  <si>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</si>
  <si>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</si>
  <si>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</si>
  <si>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</si>
  <si>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</si>
  <si>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</si>
  <si>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</si>
  <si>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</si>
  <si>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</si>
  <si>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</si>
  <si>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</si>
  <si>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</si>
  <si>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</si>
  <si>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</si>
  <si>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</si>
  <si>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</si>
  <si>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</si>
  <si>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</si>
  <si>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</si>
  <si>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</si>
  <si>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</si>
  <si>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</si>
  <si>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</si>
  <si>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</si>
  <si>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</si>
  <si>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</si>
  <si>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</si>
  <si>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</si>
  <si>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</si>
  <si>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</si>
  <si>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</si>
  <si>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</si>
  <si>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</si>
  <si>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</si>
  <si>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</si>
  <si>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</si>
  <si>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</si>
  <si>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</si>
  <si>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</si>
  <si>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</si>
  <si>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</si>
  <si>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</si>
  <si>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</si>
  <si>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</si>
  <si>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</si>
  <si>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</si>
  <si>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</si>
  <si>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</si>
  <si>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</si>
  <si>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</si>
  <si>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</si>
  <si>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</si>
  <si>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</si>
  <si>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</si>
  <si>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</si>
  <si>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</si>
  <si>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</si>
  <si>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</si>
  <si>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</si>
  <si>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</si>
  <si>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</si>
  <si>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</si>
  <si>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</si>
  <si>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</si>
  <si>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</si>
  <si>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</si>
  <si>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</si>
  <si>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</si>
  <si>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</si>
  <si>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</si>
  <si>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</si>
  <si>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</si>
  <si>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</si>
  <si>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</si>
  <si>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</si>
  <si>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</si>
  <si>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</si>
  <si>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</si>
  <si>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</si>
  <si>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</si>
  <si>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</si>
  <si>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</si>
  <si>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</si>
  <si>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</si>
  <si>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</si>
  <si>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</si>
  <si>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</si>
  <si>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</si>
  <si>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</si>
  <si>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</si>
  <si>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</si>
  <si>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</si>
  <si>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</si>
  <si>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</si>
  <si>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</si>
  <si>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</si>
  <si>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</si>
  <si>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</si>
  <si>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</si>
  <si>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</si>
  <si>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</si>
  <si>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</si>
  <si>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</si>
  <si>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</si>
  <si>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</si>
  <si>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</si>
  <si>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</si>
  <si>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</si>
  <si>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</si>
  <si>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</si>
  <si>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</si>
  <si>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</si>
  <si>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</si>
  <si>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</si>
  <si>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</si>
  <si>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</si>
  <si>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</si>
  <si>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</si>
  <si>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</si>
  <si>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</si>
  <si>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</si>
  <si>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</si>
  <si>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</si>
  <si>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</si>
  <si>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</si>
  <si>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</si>
  <si>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</si>
  <si>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</si>
  <si>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</si>
  <si>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</si>
  <si>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</si>
  <si>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</si>
  <si>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</si>
  <si>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</si>
  <si>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</si>
  <si>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</si>
  <si>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</si>
  <si>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</si>
  <si>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</si>
  <si>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</si>
  <si>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</si>
  <si>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</si>
  <si>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</si>
  <si>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</si>
  <si>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</si>
  <si>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</si>
  <si>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</si>
  <si>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</si>
  <si>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</si>
  <si>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</si>
  <si>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</si>
  <si>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</si>
  <si>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</si>
  <si>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</si>
  <si>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</si>
  <si>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</si>
  <si>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</si>
  <si>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</si>
  <si>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</si>
  <si>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</si>
  <si>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</si>
  <si>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</si>
  <si>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</si>
  <si>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</si>
  <si>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</si>
  <si>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</si>
  <si>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</si>
  <si>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</si>
  <si>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</si>
  <si>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</si>
  <si>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</si>
  <si>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</si>
  <si>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</si>
  <si>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</si>
  <si>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</si>
  <si>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</si>
  <si>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</si>
  <si>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</si>
  <si>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</si>
  <si>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</si>
  <si>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</si>
  <si>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</si>
  <si>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</si>
  <si>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</si>
  <si>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</si>
  <si>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</si>
  <si>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</si>
  <si>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</si>
  <si>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</si>
  <si>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</si>
  <si>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</si>
  <si>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</si>
  <si>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</si>
  <si>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</si>
  <si>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</si>
  <si>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</si>
  <si>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</si>
  <si>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</si>
  <si>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</si>
  <si>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</si>
  <si>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</si>
  <si>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</si>
  <si>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</si>
  <si>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</si>
  <si>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</si>
  <si>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</si>
  <si>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</si>
  <si>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</si>
  <si>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</si>
  <si>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</si>
  <si>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</si>
  <si>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</si>
  <si>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</si>
  <si>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</si>
  <si>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</si>
  <si>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</si>
  <si>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</si>
  <si>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</si>
  <si>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</si>
  <si>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</si>
  <si>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</si>
  <si>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</si>
  <si>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</si>
  <si>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</si>
  <si>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</si>
  <si>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</si>
  <si>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</si>
  <si>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</si>
  <si>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</si>
  <si>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</si>
  <si>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</si>
  <si>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</si>
  <si>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</si>
  <si>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</si>
  <si>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</si>
  <si>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</si>
  <si>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</si>
  <si>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</si>
  <si>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</si>
  <si>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</si>
  <si>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</si>
  <si>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</si>
  <si>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</si>
  <si>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</si>
  <si>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</si>
  <si>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</si>
  <si>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</si>
  <si>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</si>
  <si>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</si>
  <si>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</si>
  <si>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</si>
  <si>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</si>
  <si>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</si>
  <si>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</si>
  <si>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</si>
  <si>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</si>
  <si>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</si>
  <si>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</si>
  <si>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</si>
  <si>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</si>
  <si>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</si>
  <si>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</si>
  <si>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</si>
  <si>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</si>
  <si>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</si>
  <si>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</si>
  <si>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</si>
  <si>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</si>
  <si>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</si>
  <si>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</si>
  <si>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</si>
  <si>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</si>
  <si>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</si>
  <si>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</si>
  <si>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</si>
  <si>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</si>
  <si>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</si>
  <si>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</si>
  <si>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</si>
  <si>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</si>
  <si>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</si>
  <si>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</si>
  <si>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</si>
  <si>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</si>
  <si>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</si>
  <si>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</si>
  <si>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</si>
  <si>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</si>
  <si>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</si>
  <si>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</si>
  <si>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</si>
  <si>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</si>
  <si>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</si>
  <si>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</si>
  <si>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</si>
  <si>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</si>
  <si>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</si>
  <si>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</si>
  <si>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</si>
  <si>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</si>
  <si>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</si>
  <si>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</si>
  <si>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</si>
  <si>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</si>
  <si>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</si>
  <si>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</si>
  <si>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</si>
  <si>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</si>
  <si>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</si>
  <si>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</si>
  <si>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</si>
  <si>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</si>
  <si>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</si>
  <si>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</si>
  <si>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</si>
  <si>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</si>
  <si>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</si>
  <si>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</si>
  <si>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</si>
  <si>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</si>
  <si>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</si>
  <si>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</si>
  <si>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</si>
  <si>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</si>
  <si>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</si>
  <si>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</si>
  <si>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</si>
  <si>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</si>
  <si>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</si>
  <si>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</si>
  <si>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</si>
  <si>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</si>
  <si>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</si>
  <si>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</si>
  <si>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</si>
  <si>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</si>
  <si>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</si>
  <si>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</si>
  <si>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</si>
  <si>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</si>
  <si>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</si>
  <si>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</si>
  <si>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</si>
  <si>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</si>
  <si>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</si>
  <si>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</si>
  <si>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</si>
  <si>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</si>
  <si>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</si>
  <si>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</si>
  <si>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</si>
  <si>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</si>
  <si>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</si>
  <si>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</si>
  <si>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</si>
  <si>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</si>
  <si>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</si>
  <si>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</si>
  <si>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</si>
  <si>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</si>
  <si>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</si>
  <si>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</si>
  <si>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</si>
  <si>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</si>
  <si>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</si>
  <si>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</si>
  <si>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</si>
  <si>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</si>
  <si>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</si>
  <si>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</si>
  <si>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</si>
  <si>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</si>
  <si>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</si>
  <si>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</si>
  <si>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</si>
  <si>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</si>
  <si>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</si>
  <si>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</si>
  <si>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</si>
  <si>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</si>
  <si>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</si>
  <si>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</si>
  <si>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</si>
  <si>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</si>
  <si>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</si>
  <si>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</si>
  <si>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</si>
  <si>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</si>
  <si>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</si>
  <si>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</si>
  <si>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</si>
  <si>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</si>
  <si>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</si>
  <si>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</si>
  <si>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</si>
  <si>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</si>
  <si>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</si>
  <si>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</si>
  <si>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</si>
  <si>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</si>
  <si>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</si>
  <si>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</si>
  <si>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</si>
  <si>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</si>
  <si>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</si>
  <si>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</si>
  <si>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</si>
  <si>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</si>
  <si>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</si>
  <si>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</si>
  <si>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</si>
  <si>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</si>
  <si>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</si>
  <si>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</si>
  <si>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</si>
  <si>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</si>
  <si>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</si>
  <si>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</si>
  <si>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</si>
  <si>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</si>
  <si>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</si>
  <si>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</si>
  <si>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</si>
  <si>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</si>
  <si>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</si>
  <si>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</si>
  <si>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</si>
  <si>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</si>
  <si>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</si>
  <si>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</si>
  <si>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</si>
  <si>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</si>
  <si>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</si>
  <si>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</si>
  <si>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</si>
  <si>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</si>
  <si>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</si>
  <si>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</si>
  <si>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</si>
  <si>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</si>
  <si>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</si>
  <si>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</si>
  <si>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</si>
  <si>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</si>
  <si>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</si>
  <si>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</si>
  <si>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</si>
  <si>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</si>
  <si>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</si>
  <si>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</si>
  <si>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</si>
  <si>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</si>
  <si>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</si>
  <si>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</si>
  <si>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</si>
  <si>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</si>
  <si>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</si>
  <si>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</si>
  <si>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</si>
  <si>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</si>
  <si>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</si>
  <si>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</si>
  <si>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</si>
  <si>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</si>
  <si>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</si>
  <si>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</si>
  <si>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</si>
  <si>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</si>
  <si>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</si>
  <si>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</si>
  <si>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</si>
  <si>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</si>
  <si>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</si>
  <si>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</si>
  <si>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</si>
  <si>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</si>
  <si>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</si>
  <si>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</si>
  <si>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</si>
  <si>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</si>
  <si>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</si>
  <si>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</si>
  <si>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</si>
  <si>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</si>
  <si>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</si>
  <si>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</si>
  <si>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</si>
  <si>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</si>
  <si>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</si>
  <si>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</si>
  <si>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</si>
  <si>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</si>
  <si>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</si>
  <si>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</si>
  <si>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</si>
  <si>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</si>
  <si>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</si>
  <si>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</si>
  <si>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</si>
  <si>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</si>
  <si>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</si>
  <si>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</si>
  <si>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</si>
  <si>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</si>
  <si>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</si>
  <si>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</si>
  <si>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</si>
  <si>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</si>
  <si>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</si>
  <si>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</si>
  <si>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</si>
  <si>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</si>
  <si>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</si>
  <si>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</si>
  <si>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</si>
  <si>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</si>
  <si>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</si>
  <si>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</si>
  <si>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</si>
  <si>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</si>
  <si>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</si>
  <si>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</si>
  <si>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</si>
  <si>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</si>
  <si>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</si>
  <si>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</si>
  <si>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</si>
  <si>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</si>
  <si>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</si>
  <si>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</si>
  <si>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</si>
  <si>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</si>
  <si>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</si>
  <si>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</si>
  <si>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</si>
  <si>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</si>
  <si>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</si>
  <si>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</si>
  <si>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</si>
  <si>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</si>
  <si>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</si>
  <si>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</si>
  <si>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</si>
  <si>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</si>
  <si>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</si>
  <si>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</si>
  <si>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</si>
  <si>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</si>
  <si>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</si>
  <si>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</si>
  <si>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</si>
  <si>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</si>
  <si>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</si>
  <si>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</si>
  <si>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</si>
  <si>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</si>
  <si>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</si>
  <si>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</si>
  <si>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</si>
  <si>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</si>
  <si>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</si>
  <si>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</si>
  <si>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</si>
  <si>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</si>
  <si>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</si>
  <si>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</si>
  <si>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</si>
  <si>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</si>
  <si>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</si>
  <si>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</si>
  <si>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</si>
  <si>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</si>
  <si>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</si>
  <si>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</si>
  <si>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</si>
  <si>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</si>
  <si>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</si>
  <si>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</si>
  <si>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</si>
  <si>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</si>
  <si>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</si>
  <si>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</si>
  <si>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</si>
  <si>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</si>
  <si>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</si>
  <si>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</si>
  <si>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</si>
  <si>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</si>
  <si>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</si>
  <si>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</si>
  <si>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</si>
  <si>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</si>
  <si>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</si>
  <si>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</si>
  <si>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</si>
  <si>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</si>
  <si>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</si>
  <si>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</si>
  <si>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</si>
  <si>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</si>
  <si>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</si>
  <si>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</si>
  <si>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</si>
  <si>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</si>
  <si>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</si>
  <si>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</si>
  <si>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</si>
  <si>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</si>
  <si>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</si>
  <si>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</si>
  <si>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</si>
  <si>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</si>
  <si>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</si>
  <si>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</si>
  <si>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</si>
  <si>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</si>
  <si>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</si>
  <si>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</si>
  <si>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</si>
  <si>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</si>
  <si>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</si>
  <si>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</si>
  <si>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</si>
  <si>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</si>
  <si>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</si>
  <si>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</si>
  <si>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</si>
  <si>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</si>
  <si>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</si>
  <si>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</si>
  <si>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</si>
  <si>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</si>
  <si>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</si>
  <si>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</si>
  <si>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</si>
  <si>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</si>
  <si>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</si>
  <si>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</si>
  <si>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</si>
  <si>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</si>
  <si>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</si>
  <si>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</si>
  <si>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</si>
  <si>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</si>
  <si>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</si>
  <si>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</si>
  <si>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</si>
  <si>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</si>
  <si>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</si>
  <si>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</si>
  <si>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</si>
  <si>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</si>
  <si>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</si>
  <si>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</si>
  <si>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</si>
  <si>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</si>
  <si>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</si>
  <si>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</si>
  <si>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</si>
  <si>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</si>
  <si>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</si>
  <si>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</si>
  <si>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</si>
  <si>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</si>
  <si>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</si>
  <si>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</si>
  <si>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</si>
  <si>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</si>
  <si>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</si>
  <si>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</si>
  <si>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</si>
  <si>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</si>
  <si>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</si>
  <si>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</si>
  <si>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</si>
  <si>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</si>
  <si>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</si>
  <si>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</si>
  <si>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</si>
  <si>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</si>
  <si>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</si>
  <si>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</si>
  <si>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</si>
  <si>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</si>
  <si>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</si>
  <si>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</si>
  <si>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</si>
  <si>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</si>
  <si>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</si>
  <si>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</si>
  <si>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</si>
  <si>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</si>
  <si>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</si>
  <si>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</si>
  <si>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</si>
  <si>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</si>
  <si>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</si>
  <si>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</si>
  <si>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</si>
  <si>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</si>
  <si>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</si>
  <si>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</si>
  <si>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</si>
  <si>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</si>
  <si>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</si>
  <si>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</si>
  <si>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</si>
  <si>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</si>
  <si>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</si>
  <si>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</si>
  <si>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</si>
  <si>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</si>
  <si>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</si>
  <si>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</si>
  <si>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</si>
  <si>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</si>
  <si>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</si>
  <si>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</si>
  <si>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</si>
  <si>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</si>
  <si>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</si>
  <si>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</si>
  <si>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</si>
  <si>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</si>
  <si>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</si>
  <si>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</si>
  <si>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</si>
  <si>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</si>
  <si>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</si>
  <si>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</si>
  <si>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</si>
  <si>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</si>
  <si>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</si>
  <si>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</si>
  <si>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</si>
  <si>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</si>
  <si>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</si>
  <si>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</si>
  <si>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</si>
  <si>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</si>
  <si>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</si>
  <si>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</si>
  <si>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</si>
  <si>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</si>
  <si>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</si>
  <si>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</si>
  <si>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</si>
  <si>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</si>
  <si>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</si>
  <si>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</si>
  <si>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</si>
  <si>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</si>
  <si>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</si>
  <si>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</si>
  <si>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</si>
  <si>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</si>
  <si>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</si>
  <si>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</si>
  <si>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</si>
  <si>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</si>
  <si>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</si>
  <si>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</si>
  <si>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</si>
  <si>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</si>
  <si>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</si>
  <si>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</si>
  <si>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</si>
  <si>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</si>
  <si>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</si>
  <si>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</si>
  <si>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</si>
  <si>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</si>
  <si>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</si>
  <si>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</si>
  <si>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</si>
  <si>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</si>
  <si>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</si>
  <si>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</si>
  <si>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</si>
  <si>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</si>
  <si>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</si>
  <si>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</si>
  <si>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</si>
  <si>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</si>
  <si>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</si>
  <si>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</si>
  <si>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</si>
  <si>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</si>
  <si>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</si>
  <si>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</si>
  <si>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</si>
  <si>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</si>
  <si>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</si>
  <si>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</si>
  <si>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</si>
  <si>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</si>
  <si>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</si>
  <si>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</si>
  <si>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</si>
  <si>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</si>
  <si>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</si>
  <si>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</si>
  <si>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</si>
  <si>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</si>
  <si>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</si>
  <si>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</si>
  <si>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</si>
  <si>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</si>
  <si>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</si>
  <si>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</si>
  <si>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</si>
  <si>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</si>
  <si>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</si>
  <si>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</si>
  <si>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</si>
  <si>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</si>
  <si>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</si>
  <si>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</si>
  <si>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</si>
  <si>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</si>
  <si>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</si>
  <si>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</si>
  <si>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</si>
  <si>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</si>
  <si>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</si>
  <si>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</si>
  <si>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</si>
  <si>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</si>
  <si>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</si>
  <si>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</si>
  <si>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</si>
  <si>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</si>
  <si>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</si>
  <si>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</si>
  <si>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</si>
  <si>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</si>
  <si>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</si>
  <si>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</si>
  <si>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</si>
  <si>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</si>
  <si>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</si>
  <si>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</si>
  <si>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</si>
  <si>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</si>
  <si>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</si>
  <si>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</si>
  <si>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</si>
  <si>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</si>
  <si>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</si>
  <si>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</si>
  <si>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</si>
  <si>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</si>
  <si>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</si>
  <si>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</si>
  <si>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</si>
  <si>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</si>
  <si>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</si>
  <si>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</si>
  <si>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</si>
  <si>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</si>
  <si>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</si>
  <si>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</si>
  <si>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</si>
  <si>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</si>
  <si>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</si>
  <si>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</si>
  <si>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</si>
  <si>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</si>
  <si>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</si>
  <si>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</si>
  <si>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</si>
  <si>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</si>
  <si>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</si>
  <si>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</si>
  <si>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</si>
  <si>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</si>
  <si>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</si>
  <si>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</si>
  <si>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</si>
  <si>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</si>
  <si>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</si>
  <si>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</si>
  <si>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</si>
  <si>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</si>
  <si>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</si>
  <si>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</si>
  <si>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</si>
  <si>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</si>
  <si>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</si>
  <si>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</si>
  <si>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</si>
  <si>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</si>
  <si>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</si>
  <si>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</si>
  <si>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</si>
  <si>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</si>
  <si>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</si>
  <si>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</si>
  <si>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</si>
  <si>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</si>
  <si>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</si>
  <si>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</si>
  <si>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</si>
  <si>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</si>
  <si>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</si>
  <si>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</si>
  <si>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</si>
  <si>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</si>
  <si>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</si>
  <si>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</si>
  <si>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</si>
  <si>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</si>
  <si>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</si>
  <si>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</si>
  <si>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</si>
  <si>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</si>
  <si>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</si>
  <si>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</si>
  <si>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</si>
  <si>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</si>
  <si>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</si>
  <si>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</si>
  <si>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</si>
  <si>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</si>
  <si>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</si>
  <si>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</si>
  <si>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</si>
  <si>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</si>
  <si>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</si>
  <si>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</si>
  <si>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</si>
  <si>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</si>
  <si>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</si>
  <si>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</si>
  <si>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</si>
  <si>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</si>
  <si>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</si>
  <si>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</si>
  <si>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</si>
  <si>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</si>
  <si>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</si>
  <si>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</si>
  <si>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</si>
  <si>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</si>
  <si>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</si>
  <si>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</si>
  <si>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</si>
  <si>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</si>
  <si>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</si>
  <si>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</si>
  <si>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</si>
  <si>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</si>
  <si>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</si>
  <si>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</si>
  <si>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</si>
  <si>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</si>
  <si>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</si>
  <si>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</si>
  <si>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</si>
  <si>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</si>
  <si>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</si>
  <si>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</si>
  <si>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</si>
  <si>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</si>
  <si>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</si>
  <si>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</si>
  <si>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</si>
  <si>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</si>
  <si>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</si>
  <si>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</si>
  <si>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</si>
  <si>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</si>
  <si>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</si>
  <si>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</si>
  <si>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</si>
  <si>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</si>
  <si>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</si>
  <si>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</si>
  <si>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</si>
  <si>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</si>
  <si>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</si>
  <si>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</si>
  <si>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</si>
  <si>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</si>
  <si>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</si>
  <si>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</si>
  <si>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</si>
  <si>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</si>
  <si>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</si>
  <si>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</si>
  <si>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</si>
  <si>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</si>
  <si>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</si>
  <si>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</si>
  <si>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</si>
  <si>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</si>
  <si>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</si>
  <si>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</si>
  <si>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</si>
  <si>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</si>
  <si>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</si>
  <si>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</si>
  <si>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</si>
  <si>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</si>
  <si>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</si>
  <si>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</si>
  <si>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</si>
  <si>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</si>
  <si>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</si>
  <si>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</si>
  <si>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</si>
  <si>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</si>
  <si>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</si>
  <si>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</si>
  <si>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</si>
  <si>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</si>
  <si>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</si>
  <si>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</si>
  <si>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</si>
  <si>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</si>
  <si>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</si>
  <si>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</si>
  <si>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</si>
  <si>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</si>
  <si>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</si>
  <si>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</si>
  <si>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</si>
  <si>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</si>
  <si>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</si>
  <si>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</si>
  <si>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</si>
  <si>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</si>
  <si>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</si>
  <si>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</si>
  <si>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</si>
  <si>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</si>
  <si>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</si>
  <si>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</si>
  <si>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</si>
  <si>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</si>
  <si>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</si>
  <si>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</si>
  <si>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</si>
  <si>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</si>
  <si>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</si>
  <si>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</si>
  <si>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</si>
  <si>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</si>
  <si>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</si>
  <si>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</si>
  <si>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</si>
  <si>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</si>
  <si>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</si>
  <si>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</si>
  <si>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</si>
  <si>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</si>
  <si>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</si>
  <si>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</si>
  <si>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</si>
  <si>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</si>
  <si>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</si>
  <si>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</si>
  <si>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</si>
  <si>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</si>
  <si>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</si>
  <si>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</si>
  <si>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</si>
  <si>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</si>
  <si>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</si>
  <si>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</si>
  <si>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</si>
  <si>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</si>
  <si>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</si>
  <si>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</si>
  <si>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</si>
  <si>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</si>
  <si>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</si>
  <si>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</si>
  <si>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</si>
  <si>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</si>
  <si>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</si>
  <si>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</si>
  <si>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</si>
  <si>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</si>
  <si>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</si>
  <si>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</si>
  <si>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</si>
  <si>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</si>
  <si>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</si>
  <si>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</si>
  <si>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</si>
  <si>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</si>
  <si>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</si>
  <si>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</si>
  <si>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</si>
  <si>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</si>
  <si>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</si>
  <si>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</si>
  <si>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</si>
  <si>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</si>
  <si>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</si>
  <si>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</si>
  <si>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</si>
  <si>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</si>
  <si>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</si>
  <si>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</si>
  <si>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</si>
  <si>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</si>
  <si>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</si>
  <si>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</si>
  <si>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</si>
  <si>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</si>
  <si>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</si>
  <si>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</si>
  <si>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</si>
  <si>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</si>
  <si>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</si>
  <si>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</si>
  <si>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</si>
  <si>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</si>
  <si>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</si>
  <si>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</si>
  <si>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</si>
  <si>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</si>
  <si>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</si>
  <si>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</si>
  <si>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</si>
  <si>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</si>
  <si>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</si>
  <si>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</si>
  <si>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</si>
  <si>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</si>
  <si>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</si>
  <si>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</si>
  <si>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</si>
  <si>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</si>
  <si>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</si>
  <si>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</si>
  <si>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</si>
  <si>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</si>
  <si>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</si>
  <si>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</si>
  <si>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</si>
  <si>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</si>
  <si>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</si>
  <si>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</si>
  <si>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</si>
  <si>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</si>
  <si>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</si>
  <si>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</si>
  <si>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</si>
  <si>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</si>
  <si>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</si>
  <si>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</si>
  <si>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</si>
  <si>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</si>
  <si>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</si>
  <si>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</si>
  <si>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</si>
  <si>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</si>
  <si>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</si>
  <si>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</si>
  <si>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</si>
  <si>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</si>
  <si>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</si>
  <si>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</si>
  <si>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</si>
  <si>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</si>
  <si>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</si>
  <si>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</si>
  <si>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</si>
  <si>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</si>
  <si>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</si>
  <si>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</si>
  <si>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</si>
  <si>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</si>
  <si>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</si>
  <si>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</si>
  <si>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</si>
  <si>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</si>
  <si>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</si>
  <si>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</si>
  <si>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</si>
  <si>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</si>
  <si>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</si>
  <si>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</si>
  <si>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</si>
  <si>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</si>
  <si>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</si>
  <si>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</si>
  <si>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</si>
  <si>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</si>
  <si>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</si>
  <si>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</si>
  <si>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</si>
  <si>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</si>
  <si>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</si>
  <si>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</si>
  <si>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</si>
  <si>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</si>
  <si>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</si>
  <si>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</si>
  <si>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</si>
  <si>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</si>
  <si>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</si>
  <si>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</si>
  <si>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</si>
  <si>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</si>
  <si>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</si>
  <si>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</si>
  <si>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</si>
  <si>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</si>
  <si>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</si>
  <si>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</si>
  <si>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</si>
  <si>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</si>
  <si>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</si>
  <si>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</si>
  <si>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</si>
  <si>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</si>
  <si>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</si>
  <si>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</si>
  <si>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</si>
  <si>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</si>
  <si>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</si>
  <si>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</si>
  <si>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</si>
  <si>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</si>
  <si>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</si>
  <si>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</si>
  <si>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</si>
  <si>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</si>
  <si>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</si>
  <si>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</si>
  <si>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</si>
  <si>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</si>
  <si>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</si>
  <si>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</si>
  <si>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</si>
  <si>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</si>
  <si>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</si>
  <si>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</si>
  <si>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</si>
  <si>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</si>
  <si>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</si>
  <si>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</si>
  <si>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</si>
  <si>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</si>
  <si>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</si>
  <si>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</si>
  <si>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</si>
  <si>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</si>
  <si>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</si>
  <si>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</si>
  <si>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</si>
  <si>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</si>
  <si>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</si>
  <si>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</si>
  <si>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</si>
  <si>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</si>
  <si>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</si>
  <si>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</si>
  <si>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</si>
  <si>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</si>
  <si>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</si>
  <si>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</si>
  <si>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</si>
  <si>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</si>
  <si>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</si>
  <si>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</si>
  <si>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</si>
  <si>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</si>
  <si>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</si>
  <si>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</si>
  <si>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</si>
  <si>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</si>
  <si>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</si>
  <si>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</si>
  <si>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</si>
  <si>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</si>
  <si>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</si>
  <si>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</si>
  <si>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</si>
  <si>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</si>
  <si>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</si>
  <si>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</si>
  <si>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</si>
  <si>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</si>
  <si>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</si>
  <si>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</si>
  <si>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</si>
  <si>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</si>
  <si>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</si>
  <si>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</si>
  <si>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</si>
  <si>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</si>
  <si>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</si>
  <si>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</si>
  <si>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</si>
  <si>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</si>
  <si>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</si>
  <si>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</si>
  <si>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</si>
  <si>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</si>
  <si>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</si>
  <si>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</si>
  <si>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</si>
  <si>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</si>
  <si>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</si>
  <si>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</si>
  <si>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</si>
  <si>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</si>
  <si>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</si>
  <si>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</si>
  <si>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</si>
  <si>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</si>
  <si>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</si>
  <si>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</si>
  <si>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</si>
  <si>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</si>
  <si>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</si>
  <si>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</si>
  <si>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</si>
  <si>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</si>
  <si>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</si>
  <si>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</si>
  <si>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</si>
  <si>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</si>
  <si>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</si>
  <si>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</si>
  <si>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</si>
  <si>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</si>
  <si>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</si>
  <si>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</si>
  <si>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</si>
  <si>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</si>
  <si>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</si>
  <si>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</si>
  <si>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</si>
  <si>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</si>
  <si>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</si>
  <si>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</si>
  <si>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</si>
  <si>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</si>
  <si>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</si>
  <si>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</si>
  <si>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</si>
  <si>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</si>
  <si>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</si>
  <si>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</si>
  <si>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</si>
  <si>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</si>
  <si>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</si>
  <si>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</si>
  <si>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</si>
  <si>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</si>
  <si>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</si>
  <si>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</si>
  <si>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</si>
  <si>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</si>
  <si>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</si>
  <si>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</si>
  <si>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</si>
  <si>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</si>
  <si>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</si>
  <si>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</si>
  <si>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</si>
  <si>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</si>
  <si>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</si>
  <si>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</si>
  <si>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</si>
  <si>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</si>
  <si>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</si>
  <si>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</si>
  <si>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</si>
  <si>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</si>
  <si>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</si>
  <si>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</si>
  <si>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</si>
  <si>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</si>
  <si>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</si>
  <si>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</si>
  <si>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</si>
  <si>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</si>
  <si>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</si>
  <si>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</si>
  <si>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</si>
  <si>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</si>
  <si>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</si>
  <si>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</si>
  <si>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</si>
  <si>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</si>
  <si>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</si>
  <si>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</si>
  <si>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</si>
  <si>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</si>
  <si>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</si>
  <si>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</si>
  <si>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</si>
  <si>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</si>
  <si>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</si>
  <si>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</si>
  <si>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</si>
  <si>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</si>
  <si>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</si>
  <si>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</si>
  <si>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</si>
  <si>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</si>
  <si>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</si>
  <si>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</si>
  <si>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</si>
  <si>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</si>
  <si>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</si>
  <si>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</si>
  <si>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</si>
  <si>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</si>
  <si>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</si>
  <si>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</si>
  <si>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</si>
  <si>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</si>
  <si>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</si>
  <si>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</si>
  <si>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</si>
  <si>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</si>
  <si>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</si>
  <si>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</si>
  <si>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</si>
  <si>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</si>
  <si>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</si>
  <si>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</si>
  <si>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</si>
  <si>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</si>
  <si>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</si>
  <si>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</si>
  <si>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</si>
  <si>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</si>
  <si>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</si>
  <si>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</si>
  <si>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</si>
  <si>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</si>
  <si>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</si>
  <si>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</si>
  <si>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</si>
  <si>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</si>
  <si>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</si>
  <si>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</si>
  <si>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</si>
  <si>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</si>
  <si>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</si>
  <si>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</si>
  <si>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</si>
  <si>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</si>
  <si>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</si>
  <si>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</si>
  <si>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</si>
  <si>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</si>
  <si>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</si>
  <si>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</si>
  <si>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</si>
  <si>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</si>
  <si>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</si>
  <si>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</si>
  <si>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</si>
  <si>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</si>
  <si>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</si>
  <si>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</si>
  <si>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</si>
  <si>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</si>
  <si>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</si>
  <si>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</si>
  <si>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</si>
  <si>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</si>
  <si>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</si>
  <si>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</si>
  <si>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</si>
  <si>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</si>
  <si>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</si>
  <si>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</si>
  <si>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</si>
  <si>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</si>
  <si>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</si>
  <si>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</si>
  <si>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</si>
  <si>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</si>
  <si>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</si>
  <si>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</si>
  <si>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</si>
  <si>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</si>
  <si>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</si>
  <si>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</si>
  <si>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</si>
  <si>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</si>
  <si>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</si>
  <si>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</si>
  <si>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</si>
  <si>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</si>
  <si>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</si>
  <si>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</si>
  <si>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</si>
  <si>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</si>
  <si>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</si>
  <si>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</si>
  <si>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</si>
  <si>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</si>
  <si>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</si>
  <si>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</si>
  <si>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</si>
  <si>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</si>
  <si>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</si>
  <si>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</si>
  <si>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</si>
  <si>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</si>
  <si>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</si>
  <si>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</si>
  <si>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</si>
  <si>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</si>
  <si>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</si>
  <si>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</si>
  <si>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</si>
  <si>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</si>
  <si>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</si>
  <si>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</si>
  <si>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</si>
  <si>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</si>
  <si>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</si>
  <si>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</si>
  <si>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</si>
  <si>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</si>
  <si>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</si>
  <si>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</si>
  <si>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</si>
  <si>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</si>
  <si>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</si>
  <si>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</si>
  <si>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</si>
  <si>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</si>
  <si>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</si>
  <si>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</si>
  <si>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</si>
  <si>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</si>
  <si>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</si>
  <si>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</si>
  <si>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</si>
  <si>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</si>
  <si>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</si>
  <si>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</si>
  <si>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</si>
  <si>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</si>
  <si>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</si>
  <si>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</si>
  <si>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</si>
  <si>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</si>
  <si>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</si>
  <si>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</si>
  <si>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</si>
  <si>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</si>
  <si>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</si>
  <si>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</si>
  <si>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</si>
  <si>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</si>
  <si>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</si>
  <si>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</si>
  <si>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</si>
  <si>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</si>
  <si>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</si>
  <si>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</si>
  <si>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</si>
  <si>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</si>
  <si>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</si>
  <si>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</si>
  <si>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</si>
  <si>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</si>
  <si>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</si>
  <si>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</si>
  <si>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</si>
  <si>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</si>
  <si>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</si>
  <si>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</si>
  <si>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</si>
  <si>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</si>
  <si>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</si>
  <si>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</si>
  <si>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</si>
  <si>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</si>
  <si>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</si>
  <si>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</si>
  <si>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</si>
  <si>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</si>
  <si>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</si>
  <si>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</si>
  <si>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</si>
  <si>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</si>
  <si>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</si>
  <si>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</si>
  <si>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</si>
  <si>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</si>
  <si>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</si>
  <si>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</si>
  <si>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</si>
  <si>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</si>
  <si>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</si>
  <si>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</si>
  <si>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</si>
  <si>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</si>
  <si>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</si>
  <si>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</si>
  <si>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</si>
  <si>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</si>
  <si>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</si>
  <si>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</si>
  <si>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</si>
  <si>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</si>
  <si>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</si>
  <si>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</si>
  <si>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</si>
  <si>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</si>
  <si>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</si>
  <si>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</si>
  <si>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</si>
  <si>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</si>
  <si>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</si>
  <si>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</si>
  <si>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</si>
  <si>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</si>
  <si>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</si>
  <si>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</si>
  <si>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</si>
  <si>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</si>
  <si>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</si>
  <si>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</si>
  <si>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</si>
  <si>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</si>
  <si>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</si>
  <si>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</si>
  <si>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</si>
  <si>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</si>
  <si>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</si>
  <si>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</si>
  <si>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</si>
  <si>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</si>
  <si>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</si>
  <si>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</si>
  <si>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</si>
  <si>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</si>
  <si>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</si>
  <si>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</si>
  <si>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</si>
  <si>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</si>
  <si>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</si>
  <si>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</si>
  <si>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</si>
  <si>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</si>
  <si>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</si>
  <si>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</si>
  <si>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</si>
  <si>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</si>
  <si>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</si>
  <si>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</si>
  <si>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</si>
  <si>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</si>
  <si>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</si>
  <si>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</si>
  <si>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</si>
  <si>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</si>
  <si>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</si>
  <si>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</si>
  <si>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</si>
  <si>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</si>
  <si>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</si>
  <si>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</si>
  <si>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</si>
  <si>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</si>
  <si>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</si>
  <si>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</si>
  <si>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</si>
  <si>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</si>
  <si>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</si>
  <si>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</si>
  <si>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</si>
  <si>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</si>
  <si>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</si>
  <si>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</si>
  <si>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</si>
  <si>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</si>
  <si>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</si>
  <si>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</si>
  <si>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</si>
  <si>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</si>
  <si>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</si>
  <si>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</si>
  <si>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</si>
  <si>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</si>
  <si>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</si>
  <si>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</si>
  <si>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</si>
  <si>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</si>
  <si>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</si>
  <si>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</si>
  <si>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</si>
  <si>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</si>
  <si>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</si>
  <si>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</si>
  <si>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</si>
  <si>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</si>
  <si>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</si>
  <si>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</si>
  <si>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</si>
  <si>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</si>
  <si>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</si>
  <si>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</si>
  <si>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</si>
  <si>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</si>
  <si>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</si>
  <si>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</si>
  <si>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</si>
  <si>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</si>
  <si>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</si>
  <si>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</si>
  <si>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</si>
  <si>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</si>
  <si>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</si>
  <si>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</si>
  <si>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</si>
  <si>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</si>
  <si>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</si>
  <si>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</si>
  <si>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</si>
  <si>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</si>
  <si>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</si>
  <si>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</si>
  <si>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</si>
  <si>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</si>
  <si>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</si>
  <si>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</si>
  <si>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</si>
  <si>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</si>
  <si>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</si>
  <si>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</si>
  <si>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</si>
  <si>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</si>
  <si>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</si>
  <si>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</si>
  <si>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</si>
  <si>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</si>
  <si>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</si>
  <si>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</si>
  <si>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</si>
  <si>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</si>
  <si>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</si>
  <si>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</si>
  <si>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</si>
  <si>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</si>
  <si>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</si>
  <si>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</si>
  <si>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</si>
  <si>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</si>
  <si>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</si>
  <si>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</si>
  <si>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</si>
  <si>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</si>
  <si>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</si>
  <si>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</si>
  <si>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</si>
  <si>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</si>
  <si>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</si>
  <si>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</si>
  <si>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</si>
  <si>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</si>
  <si>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</si>
  <si>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</si>
  <si>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</si>
  <si>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</si>
  <si>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</si>
  <si>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</si>
  <si>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</si>
  <si>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</si>
  <si>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</si>
  <si>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</si>
  <si>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</si>
  <si>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</si>
  <si>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</si>
  <si>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</si>
  <si>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</si>
  <si>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</si>
  <si>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</si>
  <si>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</si>
  <si>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</si>
  <si>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</si>
  <si>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</si>
  <si>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</si>
  <si>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</si>
  <si>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</si>
  <si>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</si>
  <si>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</si>
  <si>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</si>
  <si>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</si>
  <si>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</si>
  <si>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</si>
  <si>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</si>
  <si>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</si>
  <si>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</si>
  <si>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</si>
  <si>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</si>
  <si>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</si>
  <si>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</si>
  <si>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</si>
  <si>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</si>
  <si>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</si>
  <si>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</si>
  <si>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</si>
  <si>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</si>
  <si>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</si>
  <si>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</si>
  <si>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</si>
  <si>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</si>
  <si>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</si>
  <si>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</si>
  <si>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</si>
  <si>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</si>
  <si>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</si>
  <si>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</si>
  <si>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</si>
  <si>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</si>
  <si>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</si>
  <si>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</si>
  <si>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</si>
  <si>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</si>
  <si>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</si>
  <si>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</si>
  <si>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</si>
  <si>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</si>
  <si>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</si>
  <si>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</si>
  <si>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</si>
  <si>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</si>
  <si>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</si>
  <si>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</si>
  <si>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</si>
  <si>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</si>
  <si>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</si>
  <si>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</si>
  <si>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</si>
  <si>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</si>
  <si>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</si>
  <si>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</si>
  <si>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</si>
  <si>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</si>
  <si>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</si>
  <si>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</si>
  <si>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</si>
  <si>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</si>
  <si>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</si>
  <si>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</si>
  <si>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</si>
  <si>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</si>
  <si>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</si>
  <si>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</si>
  <si>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</si>
  <si>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</si>
  <si>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</si>
  <si>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</si>
  <si>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</si>
  <si>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</si>
  <si>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</si>
  <si>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</si>
  <si>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</si>
  <si>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</si>
  <si>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</si>
  <si>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</si>
  <si>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</si>
  <si>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</si>
  <si>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</si>
  <si>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</si>
  <si>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</si>
  <si>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</si>
  <si>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</si>
  <si>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</si>
  <si>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</si>
  <si>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</si>
  <si>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</si>
  <si>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</si>
  <si>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</si>
  <si>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</si>
  <si>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</si>
  <si>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</si>
  <si>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</si>
  <si>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</si>
  <si>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</si>
  <si>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</si>
  <si>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</si>
  <si>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</si>
  <si>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</si>
  <si>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</si>
  <si>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</si>
  <si>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</si>
  <si>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</si>
  <si>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</si>
  <si>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</si>
  <si>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</si>
  <si>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</si>
  <si>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</si>
  <si>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</si>
  <si>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</si>
  <si>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</si>
  <si>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</si>
  <si>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</si>
  <si>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</si>
  <si>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</si>
  <si>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</si>
  <si>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</si>
  <si>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</si>
  <si>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</si>
  <si>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</si>
  <si>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</si>
  <si>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</si>
  <si>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</si>
  <si>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</si>
  <si>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</si>
  <si>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</si>
  <si>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</si>
  <si>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</si>
  <si>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</si>
  <si>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</si>
  <si>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</si>
  <si>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</si>
  <si>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</si>
  <si>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</si>
  <si>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</si>
  <si>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</si>
  <si>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</si>
  <si>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</si>
  <si>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</si>
  <si>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</si>
  <si>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</si>
  <si>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</si>
  <si>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</si>
  <si>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</si>
  <si>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</si>
  <si>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</si>
  <si>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</si>
  <si>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</si>
  <si>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</si>
  <si>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</si>
  <si>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</si>
  <si>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</si>
  <si>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</si>
  <si>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</si>
  <si>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</si>
  <si>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</si>
  <si>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</si>
  <si>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</si>
  <si>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</si>
  <si>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</si>
  <si>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</si>
  <si>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</si>
  <si>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</si>
  <si>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</si>
  <si>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</si>
  <si>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</si>
  <si>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</si>
  <si>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</si>
  <si>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</si>
  <si>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</si>
  <si>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</si>
  <si>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</si>
  <si>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</si>
  <si>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</si>
  <si>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</si>
  <si>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</si>
  <si>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</si>
  <si>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</si>
  <si>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</si>
  <si>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</si>
  <si>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</si>
  <si>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</si>
  <si>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</si>
  <si>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</si>
  <si>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</si>
  <si>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</si>
  <si>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</si>
  <si>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</si>
  <si>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</si>
  <si>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</si>
  <si>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</si>
  <si>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</si>
  <si>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</si>
  <si>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</si>
  <si>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</si>
  <si>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</si>
  <si>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</si>
  <si>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</si>
  <si>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</si>
  <si>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</si>
  <si>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</si>
  <si>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</si>
  <si>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</si>
  <si>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</si>
  <si>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</si>
  <si>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</si>
  <si>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</si>
  <si>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</si>
  <si>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</si>
  <si>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</si>
  <si>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</si>
  <si>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</si>
  <si>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</si>
  <si>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</si>
  <si>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</si>
  <si>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</si>
  <si>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</si>
  <si>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</si>
  <si>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</si>
  <si>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</si>
  <si>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</si>
  <si>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</si>
  <si>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</si>
  <si>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</si>
  <si>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</si>
  <si>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</si>
  <si>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</si>
  <si>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</si>
  <si>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</si>
  <si>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</si>
  <si>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</si>
  <si>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</si>
  <si>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</si>
  <si>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</si>
  <si>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</si>
  <si>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</si>
  <si>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</si>
  <si>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</si>
  <si>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</si>
  <si>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</si>
  <si>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</si>
  <si>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</si>
  <si>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</si>
  <si>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</si>
  <si>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</si>
  <si>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</si>
  <si>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</si>
  <si>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</si>
  <si>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</si>
  <si>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</si>
  <si>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</si>
  <si>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</si>
  <si>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</si>
  <si>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</si>
  <si>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</si>
  <si>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</si>
  <si>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</si>
  <si>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</si>
  <si>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</si>
  <si>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</si>
  <si>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</si>
  <si>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</si>
  <si>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</si>
  <si>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</si>
  <si>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</si>
  <si>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</si>
  <si>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</si>
  <si>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</si>
  <si>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</si>
  <si>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</si>
  <si>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</si>
  <si>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</si>
  <si>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</si>
  <si>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</si>
  <si>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</si>
  <si>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</si>
  <si>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</si>
  <si>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</si>
  <si>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</si>
  <si>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</si>
  <si>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</si>
  <si>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</si>
  <si>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</si>
  <si>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</si>
  <si>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</si>
  <si>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</si>
  <si>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</si>
  <si>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</si>
  <si>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</si>
  <si>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</si>
  <si>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</si>
  <si>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</si>
  <si>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</si>
  <si>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</si>
  <si>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</si>
  <si>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</si>
  <si>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</si>
  <si>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</si>
  <si>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</si>
  <si>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</si>
  <si>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</si>
  <si>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</si>
  <si>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</si>
  <si>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</si>
  <si>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</si>
  <si>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</si>
  <si>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</si>
  <si>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</si>
  <si>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</si>
  <si>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</si>
  <si>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</si>
  <si>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</si>
  <si>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</si>
  <si>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</si>
  <si>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</si>
  <si>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</si>
  <si>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</si>
  <si>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</si>
  <si>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</si>
  <si>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</si>
  <si>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</si>
  <si>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</si>
  <si>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</si>
  <si>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</si>
  <si>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</si>
  <si>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</si>
  <si>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</si>
  <si>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</si>
  <si>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</si>
  <si>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</si>
  <si>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</si>
  <si>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</si>
  <si>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</si>
  <si>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</si>
  <si>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</si>
  <si>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</si>
  <si>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</si>
  <si>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</si>
  <si>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</si>
  <si>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</si>
  <si>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</si>
  <si>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</si>
  <si>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</si>
  <si>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</si>
  <si>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</si>
  <si>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</si>
  <si>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</si>
  <si>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</si>
  <si>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</si>
  <si>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</si>
  <si>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</si>
  <si>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</si>
  <si>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</si>
  <si>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</si>
  <si>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</si>
  <si>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</si>
  <si>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</si>
  <si>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</si>
  <si>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</si>
  <si>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</si>
  <si>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</si>
  <si>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</si>
  <si>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</si>
  <si>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</si>
  <si>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</si>
  <si>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</si>
  <si>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</si>
  <si>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</si>
  <si>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</si>
  <si>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</si>
  <si>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</si>
  <si>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</si>
  <si>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</si>
  <si>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</si>
  <si>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</si>
  <si>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</si>
  <si>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</si>
  <si>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</si>
  <si>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</si>
  <si>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</si>
  <si>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</si>
  <si>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</si>
  <si>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</si>
  <si>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</si>
  <si>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</si>
  <si>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</si>
  <si>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</si>
  <si>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</si>
  <si>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</si>
  <si>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</si>
  <si>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</si>
  <si>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</si>
  <si>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</si>
  <si>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</si>
  <si>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</si>
  <si>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</si>
  <si>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</si>
  <si>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</si>
  <si>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</si>
  <si>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</si>
  <si>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</si>
  <si>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</si>
  <si>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</si>
  <si>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</si>
  <si>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</si>
  <si>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</si>
  <si>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</si>
  <si>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</si>
  <si>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</si>
  <si>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</si>
  <si>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</si>
  <si>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</si>
  <si>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</si>
  <si>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</si>
  <si>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</si>
  <si>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</si>
  <si>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</si>
  <si>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</si>
  <si>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</si>
  <si>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</si>
  <si>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</si>
  <si>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</si>
  <si>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</si>
  <si>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</si>
  <si>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</si>
  <si>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</si>
  <si>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</si>
  <si>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</si>
  <si>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</si>
  <si>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</si>
  <si>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</si>
  <si>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</si>
  <si>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</si>
  <si>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</si>
  <si>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</si>
  <si>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</si>
  <si>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</si>
  <si>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</si>
  <si>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</si>
  <si>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</si>
  <si>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</si>
  <si>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</si>
  <si>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</si>
  <si>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</si>
  <si>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</si>
  <si>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</si>
  <si>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</si>
  <si>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</si>
  <si>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</si>
  <si>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</si>
  <si>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</si>
  <si>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</si>
  <si>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</si>
  <si>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</si>
  <si>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</si>
  <si>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</si>
  <si>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</si>
  <si>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</si>
  <si>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</si>
  <si>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</si>
  <si>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</si>
  <si>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</si>
  <si>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</si>
  <si>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</si>
  <si>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</si>
  <si>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</si>
  <si>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</si>
  <si>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</si>
  <si>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</si>
  <si>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</si>
  <si>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</si>
  <si>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</si>
  <si>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</si>
  <si>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</si>
  <si>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</si>
  <si>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</si>
  <si>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</si>
  <si>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</si>
  <si>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</si>
  <si>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</si>
  <si>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</si>
  <si>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</si>
  <si>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</si>
  <si>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</si>
  <si>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</si>
  <si>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</si>
  <si>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</si>
  <si>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</si>
  <si>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</si>
  <si>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</si>
  <si>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</si>
  <si>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</si>
  <si>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</si>
  <si>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</si>
  <si>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</si>
  <si>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</si>
  <si>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</si>
  <si>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</si>
  <si>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</si>
  <si>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</si>
  <si>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</si>
  <si>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</si>
  <si>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</si>
  <si>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</si>
  <si>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</si>
  <si>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</si>
  <si>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</si>
  <si>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</si>
  <si>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</si>
  <si>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</si>
  <si>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</si>
  <si>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</si>
  <si>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</si>
  <si>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</si>
  <si>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</si>
  <si>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</si>
  <si>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</si>
  <si>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</si>
  <si>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</si>
  <si>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</si>
  <si>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</si>
  <si>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</si>
  <si>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</si>
  <si>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</si>
  <si>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</si>
  <si>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</si>
  <si>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</si>
  <si>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</si>
  <si>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</si>
  <si>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</si>
  <si>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</si>
  <si>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</si>
  <si>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</si>
  <si>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</si>
  <si>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</si>
  <si>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</si>
  <si>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</si>
  <si>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</si>
  <si>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</si>
  <si>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</si>
  <si>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</si>
  <si>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</si>
  <si>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</si>
  <si>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</si>
  <si>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</si>
  <si>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</si>
  <si>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</si>
  <si>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</si>
  <si>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</si>
  <si>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</si>
  <si>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</si>
  <si>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</si>
  <si>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</si>
  <si>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</si>
  <si>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</si>
  <si>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</si>
  <si>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</si>
  <si>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</si>
  <si>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</si>
  <si>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</si>
  <si>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</si>
  <si>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</si>
  <si>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</si>
  <si>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</si>
  <si>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</si>
  <si>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</si>
  <si>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</si>
  <si>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</si>
  <si>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</si>
  <si>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</si>
  <si>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</si>
  <si>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</si>
  <si>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</si>
  <si>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</si>
  <si>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</si>
  <si>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</si>
  <si>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</si>
  <si>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</si>
  <si>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</si>
  <si>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</si>
  <si>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</si>
  <si>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</si>
  <si>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</si>
  <si>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</si>
  <si>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</si>
  <si>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</si>
  <si>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</si>
  <si>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</si>
  <si>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</si>
  <si>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</si>
  <si>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</si>
  <si>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</si>
  <si>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</si>
  <si>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</si>
  <si>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</si>
  <si>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</si>
  <si>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</si>
  <si>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</si>
  <si>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</si>
  <si>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</si>
  <si>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</si>
  <si>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</si>
  <si>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</si>
  <si>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</si>
  <si>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</si>
  <si>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</si>
  <si>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</si>
  <si>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</si>
  <si>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</si>
  <si>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</si>
  <si>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</si>
  <si>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</si>
  <si>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</si>
  <si>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</si>
  <si>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</si>
  <si>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</si>
  <si>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</si>
  <si>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</si>
  <si>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</si>
  <si>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</si>
  <si>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</si>
  <si>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</si>
  <si>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</si>
  <si>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</si>
  <si>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</si>
  <si>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</si>
  <si>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</si>
  <si>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</si>
  <si>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</si>
  <si>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</si>
  <si>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</si>
  <si>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</si>
  <si>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</si>
  <si>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</si>
  <si>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</si>
  <si>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</si>
  <si>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</si>
  <si>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</si>
  <si>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</si>
  <si>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</si>
  <si>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</si>
  <si>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</si>
  <si>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</si>
  <si>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</si>
  <si>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</si>
  <si>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</si>
  <si>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</si>
  <si>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</si>
  <si>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</si>
  <si>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</si>
  <si>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</si>
  <si>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</si>
  <si>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</si>
  <si>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</si>
  <si>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</si>
  <si>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</si>
  <si>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</si>
  <si>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</si>
  <si>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</si>
  <si>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</si>
  <si>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</si>
  <si>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</si>
  <si>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</si>
  <si>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</si>
  <si>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</si>
  <si>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</si>
  <si>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</si>
  <si>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</si>
  <si>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</si>
  <si>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</si>
  <si>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</si>
  <si>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</si>
  <si>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</si>
  <si>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</si>
  <si>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</si>
  <si>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</si>
  <si>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</si>
  <si>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</si>
  <si>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</si>
  <si>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</si>
  <si>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</si>
  <si>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</si>
  <si>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</si>
  <si>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</si>
  <si>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</si>
  <si>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</si>
  <si>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</si>
  <si>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</si>
  <si>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</si>
  <si>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</si>
  <si>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</si>
  <si>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</si>
  <si>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</si>
  <si>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</si>
  <si>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</si>
  <si>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</si>
  <si>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</si>
  <si>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</si>
  <si>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</si>
  <si>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</si>
  <si>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</si>
  <si>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</si>
  <si>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</si>
  <si>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</si>
  <si>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</si>
  <si>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</si>
  <si>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</si>
  <si>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</si>
  <si>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</si>
  <si>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</si>
  <si>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</si>
  <si>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</si>
  <si>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</si>
  <si>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</si>
  <si>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</si>
  <si>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</si>
  <si>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</si>
  <si>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</si>
  <si>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</si>
  <si>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</si>
  <si>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</si>
  <si>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</si>
  <si>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</si>
  <si>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</si>
  <si>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</si>
  <si>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</si>
  <si>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</si>
  <si>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</si>
  <si>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</si>
  <si>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</si>
  <si>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</si>
  <si>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</si>
  <si>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</si>
  <si>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</si>
  <si>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</si>
  <si>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</si>
  <si>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</si>
  <si>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</si>
  <si>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</si>
  <si>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</si>
  <si>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</si>
  <si>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</si>
  <si>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</si>
  <si>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</si>
  <si>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</si>
  <si>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</si>
  <si>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</si>
  <si>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</si>
  <si>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</si>
  <si>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</si>
  <si>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</si>
  <si>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</si>
  <si>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</si>
  <si>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</si>
  <si>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</si>
  <si>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</si>
  <si>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</si>
  <si>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</si>
  <si>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</si>
  <si>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</si>
  <si>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</si>
  <si>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</si>
  <si>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</si>
  <si>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</si>
  <si>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</si>
  <si>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</si>
  <si>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</si>
  <si>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</si>
  <si>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</si>
  <si>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</si>
  <si>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</si>
  <si>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</si>
  <si>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</si>
  <si>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</si>
  <si>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</si>
  <si>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</si>
  <si>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</si>
  <si>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</si>
  <si>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</si>
  <si>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</si>
  <si>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</si>
  <si>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</si>
  <si>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</si>
  <si>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</si>
  <si>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</si>
  <si>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</si>
  <si>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</si>
  <si>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</si>
  <si>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</si>
  <si>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</si>
  <si>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</si>
  <si>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</si>
  <si>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</si>
  <si>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</si>
  <si>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</si>
  <si>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</si>
  <si>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</si>
  <si>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</si>
  <si>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</si>
  <si>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</si>
  <si>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</si>
  <si>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</si>
  <si>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</si>
  <si>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</si>
  <si>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</si>
  <si>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</si>
  <si>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</si>
  <si>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</si>
  <si>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</si>
  <si>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</si>
  <si>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</si>
  <si>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</si>
  <si>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</si>
  <si>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</si>
  <si>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</si>
  <si>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</si>
  <si>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</si>
  <si>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</si>
  <si>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</si>
  <si>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</si>
  <si>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</si>
  <si>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</si>
  <si>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</si>
  <si>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</si>
  <si>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</si>
  <si>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</si>
  <si>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</si>
  <si>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</si>
  <si>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</si>
  <si>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</si>
  <si>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</si>
  <si>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</si>
  <si>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</si>
  <si>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</si>
  <si>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</si>
  <si>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</si>
  <si>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</si>
  <si>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</si>
  <si>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</si>
  <si>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</si>
  <si>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</si>
  <si>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</si>
  <si>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</si>
  <si>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</si>
  <si>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</si>
  <si>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</si>
  <si>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</si>
  <si>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</si>
  <si>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</si>
  <si>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</si>
  <si>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</si>
  <si>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</si>
  <si>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</si>
  <si>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</si>
  <si>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</si>
  <si>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</si>
  <si>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</si>
  <si>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</si>
  <si>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</si>
  <si>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</si>
  <si>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</si>
  <si>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</si>
  <si>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</si>
  <si>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</si>
  <si>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</si>
  <si>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</si>
  <si>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</si>
  <si>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</si>
  <si>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</si>
  <si>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</si>
  <si>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</si>
  <si>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</si>
  <si>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</si>
  <si>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</si>
  <si>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</si>
  <si>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</si>
  <si>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</si>
  <si>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</si>
  <si>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</si>
  <si>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</si>
  <si>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</si>
  <si>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</si>
  <si>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</si>
  <si>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</si>
  <si>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</si>
  <si>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</si>
  <si>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</si>
  <si>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</si>
  <si>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</si>
  <si>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</si>
  <si>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</si>
  <si>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</si>
  <si>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</si>
  <si>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</si>
  <si>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</si>
  <si>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</si>
  <si>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</si>
  <si>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</si>
  <si>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</si>
  <si>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</si>
  <si>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</si>
  <si>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</si>
  <si>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</si>
  <si>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</si>
  <si>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</si>
  <si>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</si>
  <si>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</si>
  <si>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</si>
  <si>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</si>
  <si>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</si>
  <si>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</si>
  <si>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</si>
  <si>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</si>
  <si>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</si>
  <si>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</si>
  <si>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</si>
  <si>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</si>
  <si>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</si>
  <si>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</si>
  <si>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</si>
  <si>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</si>
  <si>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</si>
  <si>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</si>
  <si>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</si>
  <si>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</si>
  <si>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</si>
  <si>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</si>
  <si>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</si>
  <si>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</si>
  <si>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</si>
  <si>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</si>
  <si>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</si>
  <si>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</si>
  <si>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</si>
  <si>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</si>
  <si>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</si>
  <si>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</si>
  <si>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</si>
  <si>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</si>
  <si>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</si>
  <si>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</si>
  <si>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</si>
  <si>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</si>
  <si>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</si>
  <si>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</si>
  <si>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</si>
  <si>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</si>
  <si>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</si>
  <si>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</si>
  <si>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</si>
  <si>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</si>
  <si>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</si>
  <si>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</si>
  <si>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</si>
  <si>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</si>
  <si>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</si>
  <si>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</si>
  <si>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</si>
  <si>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</si>
  <si>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</si>
  <si>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</si>
  <si>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</si>
  <si>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</si>
  <si>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</si>
  <si>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</si>
  <si>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</si>
  <si>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</si>
  <si>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</si>
  <si>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</si>
  <si>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</si>
  <si>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</si>
  <si>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</si>
  <si>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</si>
  <si>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</si>
  <si>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</si>
  <si>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</si>
  <si>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</si>
  <si>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</si>
  <si>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</si>
  <si>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</si>
  <si>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</si>
  <si>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</si>
  <si>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</si>
  <si>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</si>
  <si>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</si>
  <si>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</si>
  <si>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</si>
  <si>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</si>
  <si>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</si>
  <si>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</si>
  <si>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</si>
  <si>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</si>
  <si>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</si>
  <si>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</si>
  <si>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</si>
  <si>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</si>
  <si>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</si>
  <si>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</si>
  <si>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</si>
  <si>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</si>
  <si>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</si>
  <si>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</si>
  <si>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</si>
  <si>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</si>
  <si>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</si>
  <si>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</si>
  <si>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</si>
  <si>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</si>
  <si>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</si>
  <si>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</si>
  <si>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</si>
  <si>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</si>
  <si>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</si>
  <si>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</si>
  <si>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</si>
  <si>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</si>
  <si>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</si>
  <si>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</si>
  <si>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</si>
  <si>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</si>
  <si>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</si>
  <si>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</si>
  <si>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</si>
  <si>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</si>
  <si>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</si>
  <si>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</si>
  <si>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</si>
  <si>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</si>
  <si>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</si>
  <si>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</si>
  <si>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</si>
  <si>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</si>
  <si>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</si>
  <si>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</si>
  <si>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</si>
  <si>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</si>
  <si>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</si>
  <si>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</si>
  <si>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</si>
  <si>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</si>
  <si>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</si>
  <si>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</si>
  <si>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</si>
  <si>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</si>
  <si>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</si>
  <si>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</si>
  <si>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</si>
  <si>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</si>
  <si>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</si>
  <si>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</si>
  <si>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</si>
  <si>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</si>
  <si>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</si>
  <si>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</si>
  <si>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</si>
  <si>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</si>
  <si>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</si>
  <si>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</si>
  <si>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</si>
  <si>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</si>
  <si>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</si>
  <si>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</si>
  <si>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</si>
  <si>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</si>
  <si>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</si>
  <si>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</si>
  <si>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</si>
  <si>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</si>
  <si>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</si>
  <si>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</si>
  <si>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</si>
  <si>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</si>
  <si>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</si>
  <si>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</si>
  <si>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</si>
  <si>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</si>
  <si>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</si>
  <si>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</si>
  <si>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</si>
  <si>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</si>
  <si>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</si>
  <si>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</si>
  <si>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</si>
  <si>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</si>
  <si>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</si>
  <si>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</si>
  <si>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</si>
  <si>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</si>
  <si>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</si>
  <si>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</si>
  <si>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</si>
  <si>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</si>
  <si>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</si>
  <si>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</si>
  <si>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</si>
  <si>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</si>
  <si>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</si>
  <si>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</si>
  <si>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</si>
  <si>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</si>
  <si>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</si>
  <si>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</si>
  <si>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</si>
  <si>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</si>
  <si>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</si>
  <si>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</si>
  <si>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</si>
  <si>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</si>
  <si>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</si>
  <si>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</si>
  <si>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</si>
  <si>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</si>
  <si>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</si>
  <si>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</si>
  <si>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</si>
  <si>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</si>
  <si>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</si>
  <si>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</si>
  <si>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</si>
  <si>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</si>
  <si>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</si>
  <si>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</si>
  <si>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</si>
  <si>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</si>
  <si>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</si>
  <si>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</si>
  <si>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</si>
  <si>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</si>
  <si>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</si>
  <si>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</si>
  <si>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</si>
  <si>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</si>
  <si>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</si>
  <si>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</si>
  <si>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</si>
  <si>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</si>
  <si>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</si>
  <si>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</si>
  <si>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</si>
  <si>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</si>
  <si>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</si>
  <si>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</si>
  <si>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</si>
  <si>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</si>
  <si>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</si>
  <si>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</si>
  <si>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</si>
  <si>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</si>
  <si>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</si>
  <si>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</si>
  <si>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</si>
  <si>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</si>
  <si>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</si>
  <si>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</si>
  <si>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</si>
  <si>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</si>
  <si>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</si>
  <si>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</si>
  <si>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</si>
  <si>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</si>
  <si>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</si>
  <si>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</si>
  <si>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</si>
  <si>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</si>
  <si>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</si>
  <si>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</si>
  <si>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</si>
  <si>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</si>
  <si>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</si>
  <si>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</si>
  <si>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</si>
  <si>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</si>
  <si>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</si>
  <si>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</si>
  <si>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</si>
  <si>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</si>
  <si>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</si>
  <si>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</si>
  <si>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</si>
  <si>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</si>
  <si>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</si>
  <si>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</si>
  <si>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</si>
  <si>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</si>
  <si>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</si>
  <si>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</si>
  <si>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</si>
  <si>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</si>
  <si>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</si>
  <si>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</si>
  <si>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</si>
  <si>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</si>
  <si>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</si>
  <si>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</si>
  <si>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</si>
  <si>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</si>
  <si>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</si>
  <si>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</si>
  <si>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</si>
  <si>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</si>
  <si>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</si>
  <si>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</si>
  <si>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</si>
  <si>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</si>
  <si>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</si>
  <si>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</si>
  <si>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</si>
  <si>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</si>
  <si>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</si>
  <si>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</si>
  <si>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</si>
  <si>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</si>
  <si>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</si>
  <si>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</si>
  <si>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</si>
  <si>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</si>
  <si>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</si>
  <si>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</si>
  <si>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</si>
  <si>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</si>
  <si>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</si>
  <si>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</si>
  <si>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</si>
  <si>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</si>
  <si>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</si>
  <si>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</si>
  <si>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</si>
  <si>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</si>
  <si>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</si>
  <si>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</si>
  <si>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</si>
  <si>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</si>
  <si>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</si>
  <si>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</si>
  <si>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</si>
  <si>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</si>
  <si>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</si>
  <si>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</si>
  <si>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</si>
  <si>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</si>
  <si>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</si>
  <si>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</si>
  <si>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</si>
  <si>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</si>
  <si>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</si>
  <si>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</si>
  <si>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</si>
  <si>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</si>
  <si>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</si>
  <si>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</si>
  <si>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</si>
  <si>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</si>
  <si>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</si>
  <si>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</si>
  <si>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</si>
  <si>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</si>
  <si>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</si>
  <si>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</si>
  <si>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</si>
  <si>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</si>
  <si>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</si>
  <si>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</si>
  <si>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</si>
  <si>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</si>
  <si>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</si>
  <si>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</si>
  <si>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</si>
  <si>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</si>
  <si>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</si>
  <si>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</si>
  <si>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</si>
  <si>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</si>
  <si>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</si>
  <si>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</si>
  <si>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</si>
  <si>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</si>
  <si>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</si>
  <si>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</si>
  <si>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</si>
  <si>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</si>
  <si>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</si>
  <si>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</si>
  <si>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</si>
  <si>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</si>
  <si>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</si>
  <si>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</si>
  <si>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</si>
  <si>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</si>
  <si>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</si>
  <si>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</si>
  <si>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</si>
  <si>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</si>
  <si>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</si>
  <si>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</si>
  <si>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</si>
  <si>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</si>
  <si>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</si>
  <si>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</si>
  <si>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</si>
  <si>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</si>
  <si>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</si>
  <si>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</si>
  <si>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</si>
  <si>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</si>
  <si>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</si>
  <si>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</si>
  <si>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</si>
  <si>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</si>
  <si>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</si>
  <si>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</si>
  <si>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</si>
  <si>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</si>
  <si>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</si>
  <si>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</si>
  <si>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</si>
  <si>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</si>
  <si>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</si>
  <si>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</si>
  <si>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</si>
  <si>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</si>
  <si>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</si>
  <si>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</si>
  <si>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</si>
  <si>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</si>
  <si>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</si>
  <si>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</si>
  <si>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</si>
  <si>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</si>
  <si>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</si>
  <si>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</si>
  <si>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</si>
  <si>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</si>
  <si>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</si>
  <si>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</si>
  <si>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</si>
  <si>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</si>
  <si>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</si>
  <si>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</si>
  <si>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</si>
  <si>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</si>
  <si>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</si>
  <si>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</si>
  <si>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</si>
  <si>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</si>
  <si>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</si>
  <si>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</si>
  <si>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</si>
  <si>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</si>
  <si>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</si>
  <si>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</si>
  <si>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</si>
  <si>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</si>
  <si>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</si>
  <si>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</si>
  <si>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</si>
  <si>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</si>
  <si>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</si>
  <si>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</si>
  <si>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</si>
  <si>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</si>
  <si>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</si>
  <si>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</si>
  <si>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</si>
  <si>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</si>
  <si>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</si>
  <si>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</si>
  <si>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</si>
  <si>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</si>
  <si>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</si>
  <si>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</si>
  <si>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</si>
  <si>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</si>
  <si>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</si>
  <si>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</si>
  <si>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</si>
  <si>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</si>
  <si>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</si>
  <si>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</si>
  <si>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</si>
  <si>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</si>
  <si>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</si>
  <si>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</si>
  <si>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</si>
  <si>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</si>
  <si>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</si>
  <si>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</si>
  <si>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</si>
  <si>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</si>
  <si>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</si>
  <si>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</si>
  <si>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</si>
  <si>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</si>
  <si>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</si>
  <si>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</si>
  <si>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</si>
  <si>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</si>
  <si>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</si>
  <si>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</si>
  <si>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</si>
  <si>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</si>
  <si>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</si>
  <si>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</si>
  <si>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</si>
  <si>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</si>
  <si>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</si>
  <si>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</si>
  <si>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</si>
  <si>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</si>
  <si>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</si>
  <si>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</si>
  <si>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</si>
  <si>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</si>
  <si>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</si>
  <si>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</si>
  <si>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</si>
  <si>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</si>
  <si>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</si>
  <si>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</si>
  <si>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</si>
  <si>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</si>
  <si>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</si>
  <si>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</si>
  <si>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</si>
  <si>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</si>
  <si>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</si>
  <si>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</si>
  <si>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</si>
  <si>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</si>
  <si>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</si>
  <si>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</si>
  <si>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</si>
  <si>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</si>
  <si>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</si>
  <si>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</si>
  <si>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</si>
  <si>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</si>
  <si>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</si>
  <si>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</si>
  <si>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</si>
  <si>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</si>
  <si>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</si>
  <si>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</si>
  <si>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</si>
  <si>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</si>
  <si>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</si>
  <si>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</si>
  <si>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</si>
  <si>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</si>
  <si>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</si>
  <si>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</si>
  <si>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</si>
  <si>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</si>
  <si>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</si>
  <si>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</si>
  <si>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</si>
  <si>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</si>
  <si>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</si>
  <si>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</si>
  <si>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</si>
  <si>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</si>
  <si>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</si>
  <si>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</si>
  <si>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</si>
  <si>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</si>
  <si>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</si>
  <si>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</si>
  <si>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</si>
  <si>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</si>
  <si>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</si>
  <si>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</si>
  <si>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</si>
  <si>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</si>
  <si>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</si>
  <si>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</si>
  <si>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</si>
  <si>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</si>
  <si>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</si>
  <si>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</si>
  <si>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</si>
  <si>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</si>
  <si>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</si>
  <si>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</si>
  <si>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</si>
  <si>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</si>
  <si>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</si>
  <si>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</si>
  <si>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</si>
  <si>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</si>
  <si>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</si>
  <si>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</si>
  <si>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</si>
  <si>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</si>
  <si>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</si>
  <si>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</si>
  <si>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</si>
  <si>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</si>
  <si>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</si>
  <si>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</si>
  <si>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</si>
  <si>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</si>
  <si>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</si>
  <si>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</si>
  <si>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</si>
  <si>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</si>
  <si>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</si>
  <si>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</si>
  <si>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</si>
  <si>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</si>
  <si>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</si>
  <si>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</si>
  <si>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</si>
  <si>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</si>
  <si>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</si>
  <si>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</si>
  <si>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</si>
  <si>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</si>
  <si>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</si>
  <si>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</si>
  <si>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</si>
  <si>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</si>
  <si>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</si>
  <si>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</si>
  <si>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</si>
  <si>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</si>
  <si>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</si>
  <si>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</si>
  <si>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</si>
  <si>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</si>
  <si>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</si>
  <si>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</si>
  <si>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</si>
  <si>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</si>
  <si>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</si>
  <si>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</si>
  <si>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</si>
  <si>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</si>
  <si>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</si>
  <si>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</si>
  <si>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</si>
  <si>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</si>
  <si>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</si>
  <si>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</si>
  <si>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</si>
  <si>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</si>
  <si>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</si>
  <si>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</si>
  <si>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</si>
  <si>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</si>
  <si>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</si>
  <si>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</si>
  <si>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</si>
  <si>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</si>
  <si>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</si>
  <si>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</si>
  <si>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</si>
  <si>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</si>
  <si>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</si>
  <si>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</si>
  <si>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</si>
  <si>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</si>
  <si>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</si>
  <si>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</si>
  <si>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</si>
  <si>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</si>
  <si>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</si>
  <si>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</si>
  <si>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</si>
  <si>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</si>
  <si>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</si>
  <si>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</si>
  <si>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</si>
  <si>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</si>
  <si>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</si>
  <si>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</si>
  <si>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</si>
  <si>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</si>
  <si>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</si>
  <si>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</si>
  <si>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</si>
  <si>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</si>
  <si>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</si>
  <si>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</si>
  <si>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</si>
  <si>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</si>
  <si>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</si>
  <si>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</si>
  <si>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</si>
  <si>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</si>
  <si>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</si>
  <si>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</si>
  <si>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</si>
  <si>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</si>
  <si>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</si>
  <si>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</si>
  <si>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</si>
  <si>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</si>
  <si>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</si>
  <si>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</si>
  <si>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</si>
  <si>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</si>
  <si>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</si>
  <si>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</si>
  <si>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</si>
  <si>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</si>
  <si>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</si>
  <si>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</si>
  <si>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</si>
  <si>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</si>
  <si>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</si>
  <si>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</si>
  <si>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</si>
  <si>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</si>
  <si>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</si>
  <si>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</si>
  <si>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</si>
  <si>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</si>
  <si>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</si>
  <si>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</si>
  <si>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</si>
  <si>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</si>
  <si>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</si>
  <si>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</si>
  <si>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</si>
  <si>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</si>
  <si>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</si>
  <si>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</si>
  <si>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</si>
  <si>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</si>
  <si>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</si>
  <si>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</si>
  <si>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</si>
  <si>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</si>
  <si>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</si>
  <si>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</si>
  <si>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</si>
  <si>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</si>
  <si>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</si>
  <si>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</si>
  <si>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</si>
  <si>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</si>
  <si>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</si>
  <si>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</si>
  <si>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</si>
  <si>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</si>
  <si>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</si>
  <si>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</si>
  <si>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</si>
  <si>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</si>
  <si>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</si>
  <si>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</si>
  <si>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</si>
  <si>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</si>
  <si>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</si>
  <si>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</si>
  <si>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</si>
  <si>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</si>
  <si>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</si>
  <si>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</si>
  <si>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</si>
  <si>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</si>
  <si>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</si>
  <si>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</si>
  <si>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</si>
  <si>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</si>
  <si>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</si>
  <si>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</si>
  <si>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</si>
  <si>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</si>
  <si>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</si>
  <si>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</si>
  <si>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</si>
  <si>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</si>
  <si>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</si>
  <si>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</si>
  <si>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</si>
  <si>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</si>
  <si>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</si>
  <si>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</si>
  <si>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</si>
  <si>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</si>
  <si>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</si>
  <si>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</si>
  <si>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</si>
  <si>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</si>
  <si>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</si>
  <si>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</si>
  <si>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</si>
  <si>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</si>
  <si>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</si>
  <si>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</si>
  <si>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</si>
  <si>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</si>
  <si>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</si>
  <si>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</si>
  <si>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</si>
  <si>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</si>
  <si>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</si>
  <si>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</si>
  <si>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</si>
  <si>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</si>
  <si>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</si>
  <si>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</si>
  <si>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</si>
  <si>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</si>
  <si>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</si>
  <si>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</si>
  <si>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</si>
  <si>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</si>
  <si>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</si>
  <si>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</si>
  <si>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</si>
  <si>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</si>
  <si>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</si>
  <si>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</si>
  <si>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</si>
  <si>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</si>
  <si>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</si>
  <si>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</si>
  <si>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</si>
  <si>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</si>
  <si>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</si>
  <si>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</si>
  <si>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</si>
  <si>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</si>
  <si>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</si>
  <si>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</si>
  <si>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</si>
  <si>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</si>
  <si>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</si>
  <si>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</si>
  <si>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</si>
  <si>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</si>
  <si>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</si>
  <si>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</si>
  <si>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</si>
  <si>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</si>
  <si>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</si>
  <si>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</si>
  <si>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</si>
  <si>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</si>
  <si>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</si>
  <si>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</si>
  <si>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</si>
  <si>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</si>
  <si>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</si>
  <si>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</si>
  <si>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</si>
  <si>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</si>
  <si>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</si>
  <si>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</si>
  <si>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</si>
  <si>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</si>
  <si>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</si>
  <si>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</si>
  <si>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</si>
  <si>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</si>
  <si>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</si>
  <si>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</si>
  <si>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</si>
  <si>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</si>
  <si>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</si>
  <si>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</si>
  <si>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</si>
  <si>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</si>
  <si>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</si>
  <si>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</si>
  <si>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</si>
  <si>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</si>
  <si>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</si>
  <si>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</si>
  <si>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</si>
  <si>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</si>
  <si>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</si>
  <si>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</si>
  <si>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</si>
  <si>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</si>
  <si>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</si>
  <si>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</si>
  <si>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</si>
  <si>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</si>
  <si>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</si>
  <si>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</si>
  <si>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</si>
  <si>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</si>
  <si>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</si>
  <si>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</si>
  <si>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</si>
  <si>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</si>
  <si>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</si>
  <si>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</si>
  <si>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</si>
  <si>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</si>
  <si>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</si>
  <si>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</si>
  <si>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</si>
  <si>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</si>
  <si>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</si>
  <si>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</si>
  <si>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</si>
  <si>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</si>
  <si>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</si>
  <si>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</si>
  <si>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</si>
  <si>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</si>
  <si>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</si>
  <si>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</si>
  <si>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</si>
  <si>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</si>
  <si>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</si>
  <si>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</si>
  <si>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</si>
  <si>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</si>
  <si>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</si>
  <si>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</si>
  <si>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</si>
  <si>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</si>
  <si>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</si>
  <si>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</si>
  <si>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</si>
  <si>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</si>
  <si>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</si>
  <si>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</si>
  <si>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</si>
  <si>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</si>
  <si>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</si>
  <si>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</si>
  <si>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</si>
  <si>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</si>
  <si>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</si>
  <si>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</si>
  <si>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</si>
  <si>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</si>
  <si>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</si>
  <si>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</si>
  <si>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</si>
  <si>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</si>
  <si>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</si>
  <si>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</si>
  <si>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</si>
  <si>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</si>
  <si>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</si>
  <si>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</si>
  <si>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</si>
  <si>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</si>
  <si>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</si>
  <si>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</si>
  <si>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</si>
  <si>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</si>
  <si>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</si>
  <si>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</si>
  <si>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</si>
  <si>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</si>
  <si>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</si>
  <si>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</si>
  <si>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</si>
  <si>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</si>
  <si>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</si>
  <si>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</si>
  <si>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</si>
  <si>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</si>
  <si>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</si>
  <si>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</si>
  <si>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</si>
  <si>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</si>
  <si>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</si>
  <si>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</si>
  <si>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</si>
  <si>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</si>
  <si>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</si>
  <si>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</si>
  <si>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</si>
  <si>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</si>
  <si>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</si>
  <si>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</si>
  <si>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</si>
  <si>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</si>
  <si>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</si>
  <si>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</si>
  <si>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</si>
  <si>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</si>
  <si>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</si>
  <si>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</si>
  <si>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</si>
  <si>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</si>
  <si>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</si>
  <si>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</si>
  <si>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</si>
  <si>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</si>
  <si>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</si>
  <si>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</si>
  <si>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</si>
  <si>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</si>
  <si>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</si>
  <si>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</si>
  <si>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</si>
  <si>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</si>
  <si>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</si>
  <si>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</si>
  <si>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</si>
  <si>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</si>
  <si>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</si>
  <si>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</si>
  <si>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</si>
  <si>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</si>
  <si>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</si>
  <si>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</si>
  <si>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</si>
  <si>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</si>
  <si>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</si>
  <si>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</si>
  <si>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</si>
  <si>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</si>
  <si>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</si>
  <si>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</si>
  <si>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</si>
  <si>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</si>
  <si>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</si>
  <si>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</si>
  <si>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</si>
  <si>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</si>
  <si>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</si>
  <si>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</si>
  <si>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</si>
  <si>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</si>
  <si>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</si>
  <si>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</si>
  <si>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</si>
  <si>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</si>
  <si>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</si>
  <si>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</si>
  <si>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</si>
  <si>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</si>
  <si>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</si>
  <si>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</si>
  <si>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</si>
  <si>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</si>
  <si>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</si>
  <si>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</si>
  <si>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</si>
  <si>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</si>
  <si>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</si>
  <si>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</si>
  <si>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</si>
  <si>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</si>
  <si>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</si>
  <si>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</si>
  <si>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</si>
  <si>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</si>
  <si>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</si>
  <si>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</si>
  <si>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</si>
  <si>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</si>
  <si>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</si>
  <si>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</si>
  <si>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</si>
  <si>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</si>
  <si>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</si>
  <si>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</si>
  <si>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</si>
  <si>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</si>
  <si>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</si>
  <si>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</si>
  <si>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</si>
  <si>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</si>
  <si>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</si>
  <si>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</si>
  <si>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</si>
  <si>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</si>
  <si>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</si>
  <si>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</si>
  <si>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</si>
  <si>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</si>
  <si>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</si>
  <si>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</si>
  <si>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</si>
  <si>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</si>
  <si>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</si>
  <si>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</si>
  <si>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</si>
  <si>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</si>
  <si>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</si>
  <si>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</si>
  <si>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</si>
  <si>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</si>
  <si>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</si>
  <si>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</si>
  <si>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</si>
  <si>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</si>
  <si>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</si>
  <si>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</si>
  <si>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</si>
  <si>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</si>
  <si>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</si>
  <si>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</si>
  <si>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</si>
  <si>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</si>
  <si>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</si>
  <si>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</si>
  <si>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</si>
  <si>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</si>
  <si>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</si>
  <si>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</si>
  <si>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</si>
  <si>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</si>
  <si>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</si>
  <si>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</si>
  <si>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</si>
  <si>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</si>
  <si>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</si>
  <si>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</si>
  <si>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</si>
  <si>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</si>
  <si>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</si>
  <si>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</si>
  <si>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</si>
  <si>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</si>
  <si>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</si>
  <si>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</si>
  <si>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</si>
  <si>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</si>
  <si>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</si>
  <si>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</si>
  <si>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</si>
  <si>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</si>
  <si>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</si>
  <si>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</si>
  <si>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</si>
  <si>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</si>
  <si>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</si>
  <si>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</si>
  <si>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</si>
  <si>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</si>
  <si>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</si>
  <si>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</si>
  <si>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</si>
  <si>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</si>
  <si>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</si>
  <si>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</si>
  <si>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</si>
  <si>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</si>
  <si>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</si>
  <si>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</si>
  <si>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</si>
  <si>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</si>
  <si>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</si>
  <si>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</si>
  <si>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</si>
  <si>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</si>
  <si>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</si>
  <si>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</si>
  <si>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</si>
  <si>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</si>
  <si>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</si>
  <si>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</si>
  <si>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</si>
  <si>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</si>
  <si>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</si>
  <si>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</si>
  <si>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</si>
  <si>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</si>
  <si>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</si>
  <si>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</si>
  <si>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</si>
  <si>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</si>
  <si>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</si>
  <si>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</si>
  <si>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</si>
  <si>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</si>
  <si>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</si>
  <si>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</si>
  <si>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</si>
  <si>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</si>
  <si>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</si>
  <si>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</si>
  <si>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</si>
  <si>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</si>
  <si>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</si>
  <si>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</si>
  <si>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</si>
  <si>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</si>
  <si>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</si>
  <si>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</si>
  <si>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</si>
  <si>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</si>
  <si>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</si>
  <si>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</si>
  <si>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</si>
  <si>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</si>
  <si>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</si>
  <si>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</si>
  <si>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</si>
  <si>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</si>
  <si>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</si>
  <si>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</si>
  <si>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</si>
  <si>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</si>
  <si>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</si>
  <si>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</si>
  <si>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</si>
  <si>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</si>
  <si>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</si>
  <si>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</si>
  <si>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</si>
  <si>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</si>
  <si>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</si>
  <si>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</si>
  <si>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</si>
  <si>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</si>
  <si>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</si>
  <si>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</si>
  <si>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</si>
  <si>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</si>
  <si>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</si>
  <si>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</si>
  <si>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</si>
  <si>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</si>
  <si>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</si>
  <si>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</si>
  <si>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</si>
  <si>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</si>
  <si>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</si>
  <si>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</si>
  <si>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</si>
  <si>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</si>
  <si>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</si>
  <si>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</si>
  <si>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</si>
  <si>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</si>
  <si>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</si>
  <si>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</si>
  <si>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</si>
  <si>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</si>
  <si>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</si>
  <si>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</si>
  <si>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</si>
  <si>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</si>
  <si>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</si>
  <si>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</si>
  <si>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</si>
  <si>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</si>
  <si>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</si>
  <si>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</si>
  <si>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</si>
  <si>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</si>
  <si>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</si>
  <si>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</si>
  <si>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</si>
  <si>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</si>
  <si>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</si>
  <si>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</si>
  <si>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</si>
  <si>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</si>
  <si>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</si>
  <si>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</si>
  <si>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</si>
  <si>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</si>
  <si>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</si>
  <si>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</si>
  <si>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</si>
  <si>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</si>
  <si>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</si>
  <si>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</si>
  <si>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</si>
  <si>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</si>
  <si>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</si>
  <si>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</si>
  <si>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</si>
  <si>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</si>
  <si>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</si>
  <si>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</si>
  <si>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</si>
  <si>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</si>
  <si>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</si>
  <si>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</si>
  <si>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</si>
  <si>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</si>
  <si>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</si>
  <si>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</si>
  <si>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</si>
  <si>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</si>
  <si>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</si>
  <si>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</si>
  <si>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</si>
  <si>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</si>
  <si>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</si>
  <si>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</si>
  <si>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</si>
  <si>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</si>
  <si>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</si>
  <si>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</si>
  <si>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</si>
  <si>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</si>
  <si>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</si>
  <si>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</si>
  <si>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</si>
  <si>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</si>
  <si>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</si>
  <si>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</si>
  <si>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</si>
  <si>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</si>
  <si>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</si>
  <si>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</si>
  <si>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</si>
  <si>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</si>
  <si>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</si>
  <si>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</si>
  <si>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</si>
  <si>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</si>
  <si>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</si>
  <si>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</si>
  <si>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</si>
  <si>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</si>
  <si>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</si>
  <si>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</si>
  <si>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</si>
  <si>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</si>
  <si>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</si>
  <si>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</si>
  <si>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</si>
  <si>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</si>
  <si>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</si>
  <si>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</si>
  <si>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</si>
  <si>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</si>
  <si>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</si>
  <si>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</si>
  <si>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</si>
  <si>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</si>
  <si>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</si>
  <si>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</si>
  <si>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</si>
  <si>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</si>
  <si>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</si>
  <si>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</si>
  <si>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</si>
  <si>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</si>
  <si>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</si>
  <si>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</si>
  <si>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</si>
  <si>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</si>
  <si>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</si>
  <si>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</si>
  <si>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</si>
  <si>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</si>
  <si>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</si>
  <si>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</si>
  <si>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</si>
  <si>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</si>
  <si>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</si>
  <si>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</si>
  <si>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</si>
  <si>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</si>
  <si>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</si>
  <si>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</si>
  <si>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</si>
  <si>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</si>
  <si>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</si>
  <si>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</si>
  <si>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</si>
  <si>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</si>
  <si>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</si>
  <si>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</si>
  <si>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</si>
  <si>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</si>
  <si>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</si>
  <si>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</si>
  <si>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</si>
  <si>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</si>
  <si>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</si>
  <si>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</si>
  <si>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</si>
  <si>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</si>
  <si>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</si>
  <si>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</si>
  <si>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</si>
  <si>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</si>
  <si>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</si>
  <si>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</si>
  <si>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</si>
  <si>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</si>
  <si>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</si>
  <si>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</si>
  <si>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</si>
  <si>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</si>
  <si>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</si>
  <si>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</si>
  <si>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</si>
  <si>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</si>
  <si>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</si>
  <si>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</si>
  <si>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</si>
  <si>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</si>
  <si>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</si>
  <si>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</si>
  <si>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</si>
  <si>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</si>
  <si>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</si>
  <si>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</si>
  <si>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</si>
  <si>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</si>
  <si>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</si>
  <si>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</si>
  <si>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</si>
  <si>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</si>
  <si>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</si>
  <si>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</si>
  <si>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</si>
  <si>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</si>
  <si>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</si>
  <si>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</si>
  <si>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</si>
  <si>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</si>
  <si>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</si>
  <si>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</si>
  <si>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</si>
  <si>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</si>
  <si>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</si>
  <si>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</si>
  <si>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</si>
  <si>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</si>
  <si>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</si>
  <si>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</si>
  <si>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</si>
  <si>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</si>
  <si>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</si>
  <si>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</si>
  <si>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</si>
  <si>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</si>
  <si>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</si>
  <si>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</si>
  <si>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</si>
  <si>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</si>
  <si>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</si>
  <si>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</si>
  <si>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</si>
  <si>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</si>
  <si>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</si>
  <si>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</si>
  <si>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</si>
  <si>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</si>
  <si>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</si>
  <si>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</si>
  <si>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</si>
  <si>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</si>
  <si>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</si>
  <si>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</si>
  <si>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</si>
  <si>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</si>
  <si>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</si>
  <si>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</si>
  <si>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</si>
  <si>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</si>
  <si>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</si>
  <si>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</si>
  <si>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</si>
  <si>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</si>
  <si>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</si>
  <si>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</si>
  <si>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</si>
  <si>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</si>
  <si>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</si>
  <si>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</si>
  <si>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</si>
  <si>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</si>
  <si>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</si>
  <si>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</si>
  <si>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</si>
  <si>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</si>
  <si>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</si>
  <si>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</si>
  <si>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</si>
  <si>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</si>
  <si>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</si>
  <si>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</si>
  <si>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</si>
  <si>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</si>
  <si>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</si>
  <si>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</si>
  <si>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</si>
  <si>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</si>
  <si>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</si>
  <si>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</si>
  <si>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</si>
  <si>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</si>
  <si>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</si>
  <si>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</si>
  <si>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</si>
  <si>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</si>
  <si>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</si>
  <si>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</si>
  <si>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</si>
  <si>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</si>
  <si>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</si>
  <si>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</si>
  <si>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</si>
  <si>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</si>
  <si>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</si>
  <si>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</si>
  <si>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</si>
  <si>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</si>
  <si>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</si>
  <si>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</si>
  <si>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</si>
  <si>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</si>
  <si>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</si>
  <si>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</si>
  <si>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</si>
  <si>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</si>
  <si>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</si>
  <si>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</si>
  <si>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</si>
  <si>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</si>
  <si>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</si>
  <si>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</si>
  <si>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</si>
  <si>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</si>
  <si>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</si>
  <si>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</si>
  <si>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</si>
  <si>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</si>
  <si>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</si>
  <si>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</si>
  <si>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</si>
  <si>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</si>
  <si>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</si>
  <si>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</si>
  <si>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</si>
  <si>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</si>
  <si>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</si>
  <si>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</si>
  <si>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</si>
  <si>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</si>
  <si>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</si>
  <si>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</si>
  <si>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</si>
  <si>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</si>
  <si>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</si>
  <si>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</si>
  <si>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</si>
  <si>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</si>
  <si>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</si>
  <si>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</si>
  <si>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</si>
  <si>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</si>
  <si>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</si>
  <si>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</si>
  <si>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</si>
  <si>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</si>
  <si>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</si>
  <si>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</si>
  <si>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</si>
  <si>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</si>
  <si>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</si>
  <si>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</si>
  <si>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</si>
  <si>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</si>
  <si>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</si>
  <si>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</si>
  <si>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</si>
  <si>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</si>
  <si>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</si>
  <si>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</si>
  <si>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</si>
  <si>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</si>
  <si>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</si>
  <si>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</si>
  <si>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</si>
  <si>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</si>
  <si>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</si>
  <si>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</si>
  <si>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</si>
  <si>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</si>
  <si>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</si>
  <si>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</si>
  <si>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</si>
  <si>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</si>
  <si>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</si>
  <si>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</si>
  <si>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</si>
  <si>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</si>
  <si>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</si>
  <si>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</si>
  <si>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</si>
  <si>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</si>
  <si>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</si>
  <si>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</si>
  <si>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</si>
  <si>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</si>
  <si>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</si>
  <si>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</si>
  <si>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</si>
  <si>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</si>
  <si>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</si>
  <si>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</si>
  <si>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</si>
  <si>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</si>
  <si>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</si>
  <si>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</si>
  <si>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</si>
  <si>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</si>
  <si>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</si>
  <si>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</si>
  <si>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</si>
  <si>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</si>
  <si>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</si>
  <si>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</si>
  <si>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</si>
  <si>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</si>
  <si>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</si>
  <si>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</si>
  <si>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</si>
  <si>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</si>
  <si>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</si>
  <si>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</si>
  <si>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</si>
  <si>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</si>
  <si>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</si>
  <si>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</si>
  <si>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</si>
  <si>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</si>
  <si>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</si>
  <si>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</si>
  <si>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</si>
  <si>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</si>
  <si>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</si>
  <si>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</si>
  <si>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</si>
  <si>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</si>
  <si>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</si>
  <si>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</si>
  <si>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</si>
  <si>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</si>
  <si>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</si>
  <si>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</si>
  <si>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</si>
  <si>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</si>
  <si>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</si>
  <si>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</si>
  <si>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</si>
  <si>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</si>
  <si>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</si>
  <si>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</si>
  <si>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</si>
  <si>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</si>
  <si>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</si>
  <si>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</si>
  <si>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</si>
  <si>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</si>
  <si>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</si>
  <si>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</si>
  <si>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</si>
  <si>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</si>
  <si>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</si>
  <si>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</si>
  <si>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</si>
  <si>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</si>
  <si>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</si>
  <si>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</si>
  <si>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</si>
  <si>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</si>
  <si>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</si>
  <si>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</si>
  <si>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</si>
  <si>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</si>
  <si>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</si>
  <si>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</si>
  <si>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</si>
  <si>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</si>
  <si>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</si>
  <si>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</si>
  <si>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</si>
  <si>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</si>
  <si>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</si>
  <si>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</si>
  <si>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</si>
  <si>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</si>
  <si>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</si>
  <si>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</si>
  <si>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</si>
  <si>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</si>
  <si>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</si>
  <si>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</si>
  <si>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</si>
  <si>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</si>
  <si>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</si>
  <si>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</si>
  <si>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</si>
  <si>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</si>
  <si>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</si>
  <si>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</si>
  <si>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</si>
  <si>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</si>
  <si>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</si>
  <si>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</si>
  <si>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</si>
  <si>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</si>
  <si>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</si>
  <si>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</si>
  <si>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</si>
  <si>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</si>
  <si>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</si>
  <si>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</si>
  <si>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</si>
  <si>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</si>
  <si>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</si>
  <si>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</si>
  <si>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</si>
  <si>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</si>
  <si>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</si>
  <si>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</si>
  <si>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</si>
  <si>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</si>
  <si>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</si>
  <si>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</si>
  <si>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</si>
  <si>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</si>
  <si>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</si>
  <si>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</si>
  <si>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</si>
  <si>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</si>
  <si>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</si>
  <si>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</si>
  <si>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</si>
  <si>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</si>
  <si>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</si>
  <si>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</si>
  <si>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</si>
  <si>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</si>
  <si>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</si>
  <si>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</si>
  <si>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</si>
  <si>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</si>
  <si>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</si>
  <si>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</si>
  <si>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</si>
  <si>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</si>
  <si>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</si>
  <si>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</si>
  <si>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</si>
  <si>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</si>
  <si>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</si>
  <si>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</si>
  <si>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</si>
  <si>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</si>
  <si>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</si>
  <si>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</si>
  <si>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</si>
  <si>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</si>
  <si>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</si>
  <si>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</si>
  <si>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</si>
  <si>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</si>
  <si>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</si>
  <si>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</si>
  <si>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</si>
  <si>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</si>
  <si>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</si>
  <si>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</si>
  <si>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</si>
  <si>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</si>
  <si>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</si>
  <si>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</si>
  <si>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</si>
  <si>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</si>
  <si>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</si>
  <si>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</si>
  <si>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</si>
  <si>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</si>
  <si>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</si>
  <si>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</si>
  <si>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</si>
  <si>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</si>
  <si>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</si>
  <si>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</si>
  <si>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</si>
  <si>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</si>
  <si>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</si>
  <si>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</si>
  <si>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</si>
  <si>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</si>
  <si>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</si>
  <si>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</si>
  <si>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</si>
  <si>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</si>
  <si>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</si>
  <si>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</si>
  <si>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</si>
  <si>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</si>
  <si>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</si>
  <si>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</si>
  <si>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</si>
  <si>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</si>
  <si>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</si>
  <si>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</si>
  <si>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</si>
  <si>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</si>
  <si>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</si>
  <si>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</si>
  <si>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</si>
  <si>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</si>
  <si>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</si>
  <si>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</si>
  <si>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</si>
  <si>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</si>
  <si>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</si>
  <si>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</si>
  <si>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</si>
  <si>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</si>
  <si>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</si>
  <si>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</si>
  <si>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</si>
  <si>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</si>
  <si>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</si>
  <si>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</si>
  <si>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</si>
  <si>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</si>
  <si>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</si>
  <si>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</si>
  <si>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</si>
  <si>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</si>
  <si>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</si>
  <si>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</si>
  <si>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</si>
  <si>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</si>
  <si>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</si>
  <si>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</si>
  <si>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</si>
  <si>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</si>
  <si>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</si>
  <si>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</si>
  <si>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</si>
  <si>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</si>
  <si>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</si>
  <si>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</si>
  <si>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</si>
  <si>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</si>
  <si>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</si>
  <si>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</si>
  <si>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</si>
  <si>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</si>
  <si>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</si>
  <si>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</si>
  <si>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</si>
  <si>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</si>
  <si>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</si>
  <si>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</si>
  <si>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</si>
  <si>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</si>
  <si>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</si>
  <si>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</si>
  <si>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</si>
  <si>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</si>
  <si>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</si>
  <si>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</si>
  <si>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</si>
  <si>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</si>
  <si>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</si>
  <si>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</si>
  <si>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</si>
  <si>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</si>
  <si>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</si>
  <si>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</si>
  <si>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</si>
  <si>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</si>
  <si>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</si>
  <si>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</si>
  <si>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</si>
  <si>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</si>
  <si>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</si>
  <si>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</si>
  <si>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</si>
  <si>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</si>
  <si>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</si>
  <si>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</si>
  <si>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</si>
  <si>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</si>
  <si>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</si>
  <si>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</si>
  <si>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</si>
  <si>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</si>
  <si>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</si>
  <si>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</si>
  <si>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</si>
  <si>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</si>
  <si>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</si>
  <si>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</si>
  <si>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</si>
  <si>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</si>
  <si>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</si>
  <si>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</si>
  <si>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</si>
  <si>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</si>
  <si>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</si>
  <si>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</si>
  <si>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</si>
  <si>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</si>
  <si>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</si>
  <si>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</si>
  <si>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</si>
  <si>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</si>
  <si>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</si>
  <si>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</si>
  <si>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</si>
  <si>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</si>
  <si>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</si>
  <si>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</si>
  <si>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</si>
  <si>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</si>
  <si>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</si>
  <si>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</si>
  <si>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</si>
  <si>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</si>
  <si>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</si>
  <si>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</si>
  <si>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</si>
  <si>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</si>
  <si>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</si>
  <si>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</si>
  <si>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</si>
  <si>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</si>
  <si>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</si>
  <si>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</si>
  <si>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</si>
  <si>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</si>
  <si>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</si>
  <si>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</si>
  <si>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</si>
  <si>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</si>
  <si>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</si>
  <si>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</si>
  <si>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</si>
  <si>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</si>
  <si>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</si>
  <si>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</si>
  <si>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</si>
  <si>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</si>
  <si>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</si>
  <si>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</si>
  <si>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</si>
  <si>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</si>
  <si>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</si>
  <si>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</si>
  <si>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</si>
  <si>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</si>
  <si>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</si>
  <si>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</si>
  <si>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</si>
  <si>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</si>
  <si>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</si>
  <si>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</si>
  <si>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</si>
  <si>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</si>
  <si>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</si>
  <si>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</si>
  <si>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</si>
  <si>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</si>
  <si>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</si>
  <si>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</si>
  <si>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</si>
  <si>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</si>
  <si>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</si>
  <si>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</si>
  <si>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</si>
  <si>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</si>
  <si>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</si>
  <si>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</si>
  <si>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</si>
  <si>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</si>
  <si>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</si>
  <si>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</si>
  <si>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</si>
  <si>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</si>
  <si>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</si>
  <si>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</si>
  <si>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</si>
  <si>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</si>
  <si>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</si>
  <si>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</si>
  <si>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</si>
  <si>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</si>
  <si>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</si>
  <si>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</si>
  <si>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</si>
  <si>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</si>
  <si>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</si>
  <si>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</si>
  <si>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</si>
  <si>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</si>
  <si>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</si>
  <si>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</si>
  <si>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</si>
  <si>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</si>
  <si>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</si>
  <si>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</si>
  <si>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</si>
  <si>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</si>
  <si>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</si>
  <si>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</si>
  <si>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</si>
  <si>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</si>
  <si>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</si>
  <si>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</si>
  <si>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</si>
  <si>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</si>
  <si>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</si>
  <si>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</si>
  <si>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</si>
  <si>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</si>
  <si>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</si>
  <si>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</si>
  <si>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</si>
  <si>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</si>
  <si>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</si>
  <si>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</si>
  <si>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</si>
  <si>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</si>
  <si>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</si>
  <si>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</si>
  <si>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</si>
  <si>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</si>
  <si>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</si>
  <si>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</si>
  <si>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</si>
  <si>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</si>
  <si>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</si>
  <si>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</si>
  <si>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</si>
  <si>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</si>
  <si>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</si>
  <si>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</si>
  <si>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</si>
  <si>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</si>
  <si>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</si>
  <si>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</si>
  <si>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</si>
  <si>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</si>
  <si>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</si>
  <si>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</si>
  <si>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</si>
  <si>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</si>
  <si>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</si>
  <si>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</si>
  <si>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</si>
  <si>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</si>
  <si>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</si>
  <si>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</si>
  <si>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</si>
  <si>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</si>
  <si>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</si>
  <si>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</si>
  <si>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</si>
  <si>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</si>
  <si>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</si>
  <si>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</si>
  <si>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</si>
  <si>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</si>
  <si>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</si>
  <si>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</si>
  <si>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</si>
  <si>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</si>
  <si>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</si>
  <si>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</si>
  <si>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</si>
  <si>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</si>
  <si>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</si>
  <si>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</si>
  <si>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</si>
  <si>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</si>
  <si>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</si>
  <si>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</si>
  <si>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</si>
  <si>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</si>
  <si>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</si>
  <si>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</si>
  <si>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</si>
  <si>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</si>
  <si>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</si>
  <si>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</si>
  <si>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</si>
  <si>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</si>
  <si>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</si>
  <si>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</si>
  <si>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</si>
  <si>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</si>
  <si>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</si>
  <si>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</si>
  <si>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</si>
  <si>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</si>
  <si>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</si>
  <si>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</si>
  <si>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</si>
  <si>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</si>
  <si>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</si>
  <si>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</si>
  <si>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</si>
  <si>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</si>
  <si>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</si>
  <si>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</si>
  <si>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</si>
  <si>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</si>
  <si>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</si>
  <si>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</si>
  <si>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</si>
  <si>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</si>
  <si>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</si>
  <si>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</si>
  <si>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</si>
  <si>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</si>
  <si>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</si>
  <si>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</si>
  <si>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</si>
  <si>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</si>
  <si>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</si>
  <si>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</si>
  <si>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</si>
  <si>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</si>
  <si>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</si>
  <si>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</si>
  <si>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</si>
  <si>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</si>
  <si>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</si>
  <si>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</si>
  <si>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</si>
  <si>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</si>
  <si>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</si>
  <si>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</si>
  <si>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</si>
  <si>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</si>
  <si>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</si>
  <si>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</si>
  <si>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</si>
  <si>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</si>
  <si>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</si>
  <si>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</si>
  <si>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</si>
  <si>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</si>
  <si>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</si>
  <si>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</si>
  <si>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</si>
  <si>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</si>
  <si>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</si>
  <si>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</si>
  <si>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</si>
  <si>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</si>
  <si>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</si>
  <si>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</si>
  <si>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</si>
  <si>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</si>
  <si>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</si>
  <si>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</si>
  <si>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</si>
  <si>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</si>
  <si>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</si>
  <si>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</si>
  <si>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</si>
  <si>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</si>
  <si>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</si>
  <si>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</si>
  <si>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</si>
  <si>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</si>
  <si>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</si>
  <si>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</si>
  <si>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</si>
  <si>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</si>
  <si>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</si>
  <si>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</si>
  <si>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</si>
  <si>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</si>
  <si>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</si>
  <si>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</si>
  <si>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</si>
  <si>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</si>
  <si>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</si>
  <si>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</si>
  <si>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</si>
  <si>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</si>
  <si>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</si>
  <si>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</si>
  <si>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</si>
  <si>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</si>
  <si>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</si>
  <si>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</si>
  <si>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</si>
  <si>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</si>
  <si>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</si>
  <si>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</si>
  <si>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</si>
  <si>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</si>
  <si>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</si>
  <si>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</si>
  <si>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</si>
  <si>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</si>
  <si>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</si>
  <si>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</si>
  <si>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</si>
  <si>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</si>
  <si>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</si>
  <si>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</si>
  <si>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</si>
  <si>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</si>
  <si>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</si>
  <si>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</si>
  <si>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</si>
  <si>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</si>
  <si>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</si>
  <si>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</si>
  <si>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</si>
  <si>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</si>
  <si>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</si>
  <si>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</si>
  <si>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</si>
  <si>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</si>
  <si>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</si>
  <si>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</si>
  <si>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</si>
  <si>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</si>
  <si>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</si>
  <si>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</si>
  <si>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</si>
  <si>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</si>
  <si>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</si>
  <si>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</si>
  <si>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</si>
  <si>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</si>
  <si>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</si>
  <si>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</si>
  <si>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</si>
  <si>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</si>
  <si>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</si>
  <si>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</si>
  <si>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</si>
  <si>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</si>
  <si>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</si>
  <si>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</si>
  <si>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</si>
  <si>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</si>
  <si>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</si>
  <si>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</si>
  <si>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</si>
  <si>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</si>
  <si>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</si>
  <si>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</si>
  <si>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</si>
  <si>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</si>
  <si>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</si>
  <si>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</si>
  <si>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</si>
  <si>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</si>
  <si>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</si>
  <si>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</si>
  <si>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</si>
  <si>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</si>
  <si>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</si>
  <si>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</si>
  <si>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</si>
  <si>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</si>
  <si>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</si>
  <si>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</si>
  <si>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</si>
  <si>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</si>
  <si>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</si>
  <si>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</si>
  <si>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</si>
  <si>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</si>
  <si>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</si>
  <si>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</si>
  <si>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</si>
  <si>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</si>
  <si>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</si>
  <si>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</si>
  <si>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</si>
  <si>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</si>
  <si>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</si>
  <si>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</si>
  <si>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</si>
  <si>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</si>
  <si>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</si>
  <si>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</si>
  <si>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</si>
  <si>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</si>
  <si>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</si>
  <si>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</si>
  <si>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</si>
  <si>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</si>
  <si>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</si>
  <si>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</si>
  <si>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</si>
  <si>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</si>
  <si>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</si>
  <si>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</si>
  <si>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</si>
  <si>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</si>
  <si>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</si>
  <si>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</si>
  <si>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</si>
  <si>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</si>
  <si>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</si>
  <si>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</si>
  <si>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</si>
  <si>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</si>
  <si>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</si>
  <si>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</si>
  <si>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</si>
  <si>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</si>
  <si>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</si>
  <si>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</si>
  <si>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</si>
  <si>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</si>
  <si>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</si>
  <si>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</si>
  <si>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</si>
  <si>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</si>
  <si>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</si>
  <si>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</si>
  <si>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</si>
  <si>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</si>
  <si>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</si>
  <si>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</si>
  <si>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</si>
  <si>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</si>
  <si>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</si>
  <si>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</si>
  <si>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</si>
  <si>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</si>
  <si>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</si>
  <si>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</si>
  <si>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</si>
  <si>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</si>
  <si>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</si>
  <si>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</si>
  <si>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</si>
  <si>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</si>
  <si>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</si>
  <si>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</si>
  <si>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</si>
  <si>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</si>
  <si>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</si>
  <si>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</si>
  <si>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</si>
  <si>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</si>
  <si>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</si>
  <si>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</si>
  <si>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</si>
  <si>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</si>
  <si>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</si>
  <si>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</si>
  <si>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</si>
  <si>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</si>
  <si>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</si>
  <si>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</si>
  <si>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</si>
  <si>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</si>
  <si>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</si>
  <si>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</si>
  <si>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</si>
  <si>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</si>
  <si>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</si>
  <si>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</si>
  <si>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</si>
  <si>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</si>
  <si>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</si>
  <si>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</si>
  <si>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</si>
  <si>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</si>
  <si>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</si>
  <si>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</si>
  <si>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</si>
  <si>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</si>
  <si>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</si>
  <si>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</si>
  <si>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</si>
  <si>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</si>
  <si>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</si>
  <si>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</si>
  <si>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</si>
  <si>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</si>
  <si>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</si>
  <si>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</si>
  <si>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</si>
  <si>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</si>
  <si>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</si>
  <si>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</si>
  <si>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</si>
  <si>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</si>
  <si>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</si>
  <si>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</si>
  <si>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</si>
  <si>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</si>
  <si>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</si>
  <si>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</si>
  <si>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</si>
  <si>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</si>
  <si>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</si>
  <si>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</si>
  <si>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</si>
  <si>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</si>
  <si>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</si>
  <si>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</si>
  <si>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</si>
  <si>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</si>
  <si>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</si>
  <si>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</si>
  <si>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</si>
  <si>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</si>
  <si>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</si>
  <si>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</si>
  <si>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</si>
  <si>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</si>
  <si>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</si>
  <si>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</si>
  <si>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</si>
  <si>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</si>
  <si>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</si>
  <si>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</si>
  <si>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</si>
  <si>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</si>
  <si>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</si>
  <si>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</si>
  <si>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</si>
  <si>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</si>
  <si>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</si>
  <si>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</si>
  <si>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</si>
  <si>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</si>
  <si>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</si>
  <si>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</si>
  <si>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</si>
  <si>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</si>
  <si>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</si>
  <si>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</si>
  <si>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</si>
  <si>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</si>
  <si>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</si>
  <si>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</si>
  <si>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</si>
  <si>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</si>
  <si>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</si>
  <si>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</si>
  <si>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</si>
  <si>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</si>
  <si>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</si>
  <si>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</si>
  <si>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</si>
  <si>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</si>
  <si>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</si>
  <si>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</si>
  <si>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</si>
  <si>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</si>
  <si>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</si>
  <si>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</si>
  <si>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</si>
  <si>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</si>
  <si>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</si>
  <si>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</si>
  <si>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</si>
  <si>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</si>
  <si>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</si>
  <si>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</si>
  <si>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</si>
  <si>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</si>
  <si>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</si>
  <si>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</si>
  <si>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</si>
  <si>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</si>
  <si>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</si>
  <si>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</si>
  <si>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</si>
  <si>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</si>
  <si>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</si>
  <si>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</si>
  <si>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</si>
  <si>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</si>
  <si>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</si>
  <si>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</si>
  <si>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</si>
  <si>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</si>
  <si>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</si>
  <si>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</si>
  <si>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</si>
  <si>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</si>
  <si>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</si>
  <si>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</si>
  <si>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</si>
  <si>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</si>
  <si>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</si>
  <si>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</si>
  <si>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</si>
  <si>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</si>
  <si>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</si>
  <si>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</si>
  <si>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</si>
  <si>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</si>
  <si>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</si>
  <si>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</si>
  <si>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</si>
  <si>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</si>
  <si>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</si>
  <si>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</si>
  <si>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</si>
  <si>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</si>
  <si>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</si>
  <si>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</si>
  <si>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</si>
  <si>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</si>
  <si>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</si>
  <si>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</si>
  <si>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</si>
  <si>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</si>
  <si>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</si>
  <si>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</si>
  <si>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</si>
  <si>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</si>
  <si>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</si>
  <si>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</si>
  <si>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</si>
  <si>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</si>
  <si>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</si>
  <si>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</si>
  <si>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</si>
  <si>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</si>
  <si>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</si>
  <si>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</si>
  <si>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</si>
  <si>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</si>
  <si>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</si>
  <si>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</si>
  <si>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</si>
  <si>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</si>
  <si>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</si>
  <si>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</si>
  <si>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</si>
  <si>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</si>
  <si>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</si>
  <si>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</si>
  <si>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</si>
  <si>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</si>
  <si>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</si>
  <si>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</si>
  <si>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</si>
  <si>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</si>
  <si>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</si>
  <si>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</si>
  <si>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</si>
  <si>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</si>
  <si>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</si>
  <si>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</si>
  <si>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</si>
  <si>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</si>
  <si>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</si>
  <si>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</si>
  <si>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</si>
  <si>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</si>
  <si>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</si>
  <si>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</si>
  <si>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</si>
  <si>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</si>
  <si>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</si>
  <si>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</si>
  <si>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</si>
  <si>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</si>
  <si>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</si>
  <si>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</si>
  <si>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</si>
  <si>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</si>
  <si>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</si>
  <si>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</si>
  <si>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</si>
  <si>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</si>
  <si>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</si>
  <si>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</si>
  <si>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</si>
  <si>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</si>
  <si>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</si>
  <si>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</si>
  <si>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</si>
  <si>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</si>
  <si>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</si>
  <si>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</si>
  <si>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</si>
  <si>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</si>
  <si>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</si>
  <si>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</si>
  <si>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</si>
  <si>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</si>
  <si>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</si>
  <si>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</si>
  <si>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</si>
  <si>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</si>
  <si>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</si>
  <si>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</si>
  <si>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</si>
  <si>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</si>
  <si>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</si>
  <si>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</si>
  <si>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</si>
  <si>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</si>
  <si>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</si>
  <si>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</si>
  <si>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</si>
  <si>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</si>
  <si>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</si>
  <si>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</si>
  <si>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</si>
  <si>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</si>
  <si>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</si>
  <si>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</si>
  <si>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</si>
  <si>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</si>
  <si>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</si>
  <si>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</si>
  <si>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</si>
  <si>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</si>
  <si>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</si>
  <si>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</si>
  <si>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</si>
  <si>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</si>
  <si>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</si>
  <si>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</si>
  <si>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</si>
  <si>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</si>
  <si>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</si>
  <si>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</si>
  <si>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</si>
  <si>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</si>
  <si>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</si>
  <si>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</si>
  <si>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</si>
  <si>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</si>
  <si>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</si>
  <si>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</si>
  <si>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</si>
  <si>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</si>
  <si>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</si>
  <si>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</si>
  <si>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</si>
  <si>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</si>
  <si>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</si>
  <si>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</si>
  <si>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</si>
  <si>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</si>
  <si>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</si>
  <si>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</si>
  <si>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</si>
  <si>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</si>
  <si>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</si>
  <si>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</si>
  <si>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</si>
  <si>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</si>
  <si>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</si>
  <si>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</si>
  <si>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</si>
  <si>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</si>
  <si>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</si>
  <si>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</si>
  <si>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</si>
  <si>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</si>
  <si>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</si>
  <si>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</si>
  <si>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</si>
  <si>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</si>
  <si>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</si>
  <si>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</si>
  <si>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</si>
  <si>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</si>
  <si>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</si>
  <si>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</si>
  <si>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</si>
  <si>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</si>
  <si>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</si>
  <si>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</si>
  <si>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</si>
  <si>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</si>
  <si>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</si>
  <si>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</si>
  <si>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</si>
  <si>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</si>
  <si>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</si>
  <si>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</si>
  <si>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</si>
  <si>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</si>
  <si>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</si>
  <si>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</si>
  <si>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</si>
  <si>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</si>
  <si>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</si>
  <si>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</si>
  <si>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</si>
  <si>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</si>
  <si>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</si>
  <si>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</si>
  <si>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</si>
  <si>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</si>
  <si>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</si>
  <si>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</si>
  <si>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</si>
  <si>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</si>
  <si>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</si>
  <si>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</si>
  <si>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</si>
  <si>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</si>
  <si>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</si>
  <si>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</si>
  <si>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</si>
  <si>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</si>
  <si>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</si>
  <si>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</si>
  <si>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</si>
  <si>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</si>
  <si>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</si>
  <si>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</si>
  <si>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</si>
  <si>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</si>
  <si>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</si>
  <si>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</si>
  <si>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</si>
  <si>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</si>
  <si>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</si>
  <si>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</si>
  <si>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</si>
  <si>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</si>
  <si>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</si>
  <si>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</si>
  <si>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</si>
  <si>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</si>
  <si>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</si>
  <si>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</si>
  <si>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</si>
  <si>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</si>
  <si>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</si>
  <si>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</si>
  <si>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</si>
  <si>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</si>
  <si>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</si>
  <si>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</si>
  <si>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</si>
  <si>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</si>
  <si>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</si>
  <si>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</si>
  <si>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</si>
  <si>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</si>
  <si>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</si>
  <si>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</si>
  <si>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</si>
  <si>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</si>
  <si>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</si>
  <si>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</si>
  <si>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</si>
  <si>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</si>
  <si>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</si>
  <si>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</si>
  <si>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</si>
  <si>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</si>
  <si>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</si>
  <si>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</si>
  <si>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</si>
  <si>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</si>
  <si>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</si>
  <si>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</si>
  <si>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</si>
  <si>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</si>
  <si>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</si>
  <si>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</si>
  <si>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</si>
  <si>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</si>
  <si>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</si>
  <si>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</si>
  <si>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</si>
  <si>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</si>
  <si>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</si>
  <si>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</si>
  <si>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</si>
  <si>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</si>
  <si>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</si>
  <si>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</si>
  <si>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</si>
  <si>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</si>
  <si>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</si>
  <si>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</si>
  <si>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</si>
  <si>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</si>
  <si>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</si>
  <si>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</si>
  <si>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</si>
  <si>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</si>
  <si>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</si>
  <si>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</si>
  <si>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</si>
  <si>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</si>
  <si>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</si>
  <si>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</si>
  <si>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</si>
  <si>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</si>
  <si>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</si>
  <si>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</si>
  <si>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</si>
  <si>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</si>
  <si>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</si>
  <si>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</si>
  <si>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</si>
  <si>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</si>
  <si>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</si>
  <si>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</si>
  <si>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</si>
  <si>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</si>
  <si>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</si>
  <si>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</si>
  <si>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</si>
  <si>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</si>
  <si>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</si>
  <si>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</si>
  <si>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</si>
  <si>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</si>
  <si>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</si>
  <si>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</si>
  <si>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</si>
  <si>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</si>
  <si>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</si>
  <si>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</si>
  <si>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</si>
  <si>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</si>
  <si>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</si>
  <si>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</si>
  <si>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</si>
  <si>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</si>
  <si>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</si>
  <si>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</si>
  <si>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</si>
  <si>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</si>
  <si>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</si>
  <si>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</si>
  <si>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</si>
  <si>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</si>
  <si>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</si>
  <si>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</si>
  <si>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</si>
  <si>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</si>
  <si>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</si>
  <si>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</si>
  <si>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</si>
  <si>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</si>
  <si>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</si>
  <si>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</si>
  <si>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</si>
  <si>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</si>
  <si>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</si>
  <si>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</si>
  <si>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</si>
  <si>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</si>
  <si>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</si>
  <si>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</si>
  <si>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</si>
  <si>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</si>
  <si>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</si>
  <si>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</si>
  <si>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</si>
  <si>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</si>
  <si>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</si>
  <si>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</si>
  <si>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</si>
  <si>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</si>
  <si>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</si>
  <si>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</si>
  <si>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</si>
  <si>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</si>
  <si>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</si>
  <si>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</si>
  <si>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</si>
  <si>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</si>
  <si>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</si>
  <si>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</si>
  <si>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</si>
  <si>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</si>
  <si>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</si>
  <si>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</si>
  <si>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</si>
  <si>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</si>
  <si>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</si>
  <si>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</si>
  <si>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</si>
  <si>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</si>
  <si>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</si>
  <si>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</si>
  <si>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</si>
  <si>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</si>
  <si>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</si>
  <si>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</si>
  <si>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</si>
  <si>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</si>
  <si>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</si>
  <si>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</si>
  <si>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</si>
  <si>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</si>
  <si>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</si>
  <si>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</si>
  <si>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</si>
  <si>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</si>
  <si>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</si>
  <si>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</si>
  <si>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</si>
  <si>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</si>
  <si>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</si>
  <si>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</si>
  <si>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</si>
  <si>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</si>
  <si>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</si>
  <si>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</si>
  <si>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</si>
  <si>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</si>
  <si>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</si>
  <si>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</si>
  <si>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</si>
  <si>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</si>
  <si>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</si>
  <si>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</si>
  <si>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</si>
  <si>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</si>
  <si>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</si>
  <si>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</si>
  <si>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</si>
  <si>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</si>
  <si>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</si>
  <si>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</si>
  <si>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</si>
  <si>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</si>
  <si>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</si>
  <si>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</si>
  <si>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</si>
  <si>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</si>
  <si>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</si>
  <si>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</si>
  <si>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</si>
  <si>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</si>
  <si>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</si>
  <si>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</si>
  <si>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</si>
  <si>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</si>
  <si>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</si>
  <si>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</si>
  <si>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</si>
  <si>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</si>
  <si>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</si>
  <si>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</si>
  <si>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</si>
  <si>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</si>
  <si>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</si>
  <si>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</si>
  <si>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</si>
  <si>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</si>
  <si>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</si>
  <si>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</si>
  <si>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</si>
  <si>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</si>
  <si>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</si>
  <si>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</si>
  <si>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</si>
  <si>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</si>
  <si>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</si>
  <si>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</si>
  <si>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</si>
  <si>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</si>
  <si>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</si>
  <si>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</si>
  <si>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</si>
  <si>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</si>
  <si>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</si>
  <si>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</si>
  <si>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</si>
  <si>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</si>
  <si>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</si>
  <si>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</si>
  <si>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</si>
  <si>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</si>
  <si>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</si>
  <si>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</si>
  <si>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</si>
  <si>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</si>
  <si>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</si>
  <si>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</si>
  <si>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</si>
  <si>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</si>
  <si>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</si>
  <si>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</si>
  <si>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</si>
  <si>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</si>
  <si>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</si>
  <si>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</si>
  <si>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</si>
  <si>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</si>
  <si>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</si>
  <si>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</si>
  <si>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</si>
  <si>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</si>
  <si>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</si>
  <si>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</si>
  <si>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</si>
  <si>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</si>
  <si>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</si>
  <si>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</si>
  <si>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</si>
  <si>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</si>
  <si>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</si>
  <si>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</si>
  <si>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</si>
  <si>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</si>
  <si>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</si>
  <si>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</si>
  <si>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</si>
  <si>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</si>
  <si>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</si>
  <si>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</si>
  <si>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</si>
  <si>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</si>
  <si>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</si>
  <si>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</si>
  <si>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</si>
  <si>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</si>
  <si>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</si>
  <si>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</si>
  <si>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</si>
  <si>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</si>
  <si>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</si>
  <si>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</si>
  <si>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</si>
  <si>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</si>
  <si>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</si>
  <si>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</si>
  <si>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</si>
  <si>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</si>
  <si>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</si>
  <si>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</si>
  <si>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</si>
  <si>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</si>
  <si>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</si>
  <si>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</si>
  <si>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</si>
  <si>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</si>
  <si>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</si>
  <si>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</si>
  <si>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</si>
  <si>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</si>
  <si>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</si>
  <si>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</si>
  <si>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</si>
  <si>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</si>
  <si>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</si>
  <si>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</si>
  <si>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</si>
  <si>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</si>
  <si>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</si>
  <si>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</si>
  <si>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</si>
  <si>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</si>
  <si>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</si>
  <si>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</si>
  <si>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</si>
  <si>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</si>
  <si>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</si>
  <si>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</si>
  <si>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</si>
  <si>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</si>
  <si>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</si>
  <si>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</si>
  <si>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</si>
  <si>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</si>
  <si>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</si>
  <si>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</si>
  <si>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</si>
  <si>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</si>
  <si>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</si>
  <si>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</si>
  <si>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</si>
  <si>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</si>
  <si>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</si>
  <si>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</si>
  <si>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</si>
  <si>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</si>
  <si>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</si>
  <si>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</si>
  <si>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</si>
  <si>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</si>
  <si>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</si>
  <si>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</si>
  <si>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</si>
  <si>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</si>
  <si>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</si>
  <si>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</si>
  <si>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</si>
  <si>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</si>
  <si>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</si>
  <si>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</si>
  <si>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</si>
  <si>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</si>
  <si>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</si>
  <si>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</si>
  <si>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</si>
  <si>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</si>
  <si>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</si>
  <si>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</si>
  <si>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</si>
  <si>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</si>
  <si>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</si>
  <si>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</si>
  <si>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</si>
  <si>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</si>
  <si>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</si>
  <si>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</si>
  <si>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</si>
  <si>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</si>
  <si>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</si>
  <si>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</si>
  <si>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</si>
  <si>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</si>
  <si>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</si>
  <si>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</si>
  <si>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</si>
  <si>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</si>
  <si>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</si>
  <si>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</si>
  <si>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</si>
  <si>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</si>
  <si>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</si>
  <si>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</si>
  <si>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</si>
  <si>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</si>
  <si>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</si>
  <si>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</si>
  <si>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</si>
  <si>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</si>
  <si>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</si>
  <si>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</si>
  <si>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</si>
  <si>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</si>
  <si>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</si>
  <si>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</si>
  <si>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</si>
  <si>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</si>
  <si>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</si>
  <si>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</si>
  <si>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</si>
  <si>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</si>
  <si>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</si>
  <si>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</si>
  <si>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</si>
  <si>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</si>
  <si>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</si>
  <si>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</si>
  <si>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</si>
  <si>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</si>
  <si>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</si>
  <si>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</si>
  <si>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</si>
  <si>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</si>
  <si>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</si>
  <si>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</si>
  <si>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</si>
  <si>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</si>
  <si>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</si>
  <si>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</si>
  <si>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</si>
  <si>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</si>
  <si>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</si>
  <si>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</si>
  <si>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</si>
  <si>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</si>
  <si>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</si>
  <si>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</si>
  <si>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</si>
  <si>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</si>
  <si>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</si>
  <si>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</si>
  <si>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</si>
  <si>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</si>
  <si>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</si>
  <si>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</si>
  <si>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</si>
  <si>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</si>
  <si>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</si>
  <si>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</si>
  <si>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</si>
  <si>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</si>
  <si>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</si>
  <si>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</si>
  <si>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</si>
  <si>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</si>
  <si>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</si>
  <si>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</si>
  <si>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</si>
  <si>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</si>
  <si>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</si>
  <si>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</si>
  <si>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</si>
  <si>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</si>
  <si>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</si>
  <si>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</si>
  <si>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</si>
  <si>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</si>
  <si>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</si>
  <si>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</si>
  <si>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</si>
  <si>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</si>
  <si>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</si>
  <si>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</si>
  <si>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</si>
  <si>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</si>
  <si>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</si>
  <si>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</si>
  <si>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</si>
  <si>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</si>
  <si>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</si>
  <si>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</si>
  <si>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</si>
  <si>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</si>
  <si>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</si>
  <si>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</si>
  <si>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</si>
  <si>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</si>
  <si>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</si>
  <si>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</si>
  <si>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</si>
  <si>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</si>
  <si>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</si>
  <si>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</si>
  <si>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</si>
  <si>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</si>
  <si>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</si>
  <si>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</si>
  <si>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</si>
  <si>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</si>
  <si>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</si>
  <si>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</si>
  <si>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</si>
  <si>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</si>
  <si>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</si>
  <si>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</si>
  <si>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</si>
  <si>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</si>
  <si>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</si>
  <si>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</si>
  <si>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</si>
  <si>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</si>
  <si>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</si>
  <si>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</si>
  <si>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</si>
  <si>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</si>
  <si>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</si>
  <si>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</si>
  <si>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</si>
  <si>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</si>
  <si>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</si>
  <si>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</si>
  <si>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</si>
  <si>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</si>
  <si>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</si>
  <si>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</si>
  <si>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</si>
  <si>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</si>
  <si>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</si>
  <si>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</si>
  <si>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</si>
  <si>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</si>
  <si>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</si>
  <si>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</si>
  <si>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</si>
  <si>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</si>
  <si>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</si>
  <si>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</si>
  <si>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</si>
  <si>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</si>
  <si>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</si>
  <si>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</si>
  <si>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</si>
  <si>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</si>
  <si>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</si>
  <si>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</si>
  <si>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</si>
  <si>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</si>
  <si>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</si>
  <si>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</si>
  <si>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</si>
  <si>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</si>
  <si>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</si>
  <si>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</si>
  <si>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</si>
  <si>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</si>
  <si>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</si>
  <si>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</si>
  <si>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</si>
  <si>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</si>
  <si>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</si>
  <si>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</si>
  <si>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</si>
  <si>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</si>
  <si>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</si>
  <si>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</si>
  <si>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</si>
  <si>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</si>
  <si>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</si>
  <si>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</si>
  <si>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</si>
  <si>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</si>
  <si>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</si>
  <si>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</si>
  <si>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</si>
  <si>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</si>
  <si>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</si>
  <si>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</si>
  <si>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</si>
  <si>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</si>
  <si>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</si>
  <si>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</si>
  <si>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</si>
  <si>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</si>
  <si>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</si>
  <si>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</si>
  <si>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</si>
  <si>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</si>
  <si>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</si>
  <si>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</si>
  <si>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</si>
  <si>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</si>
  <si>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</si>
  <si>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</si>
  <si>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</si>
  <si>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</si>
  <si>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</si>
  <si>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</si>
  <si>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</si>
  <si>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</si>
  <si>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</si>
  <si>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</si>
  <si>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</si>
  <si>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</si>
  <si>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</si>
  <si>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</si>
  <si>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</si>
  <si>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</si>
  <si>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</si>
  <si>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</si>
  <si>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</si>
  <si>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</si>
  <si>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</si>
  <si>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</si>
  <si>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</si>
  <si>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</si>
  <si>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</si>
  <si>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</si>
  <si>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</si>
  <si>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</si>
  <si>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</si>
  <si>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</si>
  <si>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</si>
  <si>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</si>
  <si>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</si>
  <si>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</si>
  <si>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</si>
  <si>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</si>
  <si>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</si>
  <si>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</si>
  <si>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</si>
  <si>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</si>
  <si>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</si>
  <si>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</si>
  <si>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</si>
  <si>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</si>
  <si>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</si>
  <si>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</si>
  <si>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</si>
  <si>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</si>
  <si>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</si>
  <si>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</si>
  <si>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</si>
  <si>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</si>
  <si>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</si>
  <si>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</si>
  <si>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</si>
  <si>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</si>
  <si>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</si>
  <si>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</si>
  <si>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</si>
  <si>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</si>
  <si>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</si>
  <si>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</si>
  <si>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</si>
  <si>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</si>
  <si>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</si>
  <si>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</si>
  <si>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</si>
  <si>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</si>
  <si>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</si>
  <si>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</si>
  <si>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</si>
  <si>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</si>
  <si>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</si>
  <si>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</si>
  <si>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</si>
  <si>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</si>
  <si>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</si>
  <si>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</si>
  <si>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</si>
  <si>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</si>
  <si>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</si>
  <si>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</si>
  <si>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</si>
  <si>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</si>
  <si>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</si>
  <si>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</si>
  <si>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</si>
  <si>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</si>
  <si>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</si>
  <si>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</si>
  <si>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</si>
  <si>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</si>
  <si>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</si>
  <si>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</si>
  <si>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</si>
  <si>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</si>
  <si>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</si>
  <si>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</si>
  <si>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</si>
  <si>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</si>
  <si>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</si>
  <si>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</si>
  <si>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</si>
  <si>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</si>
  <si>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</si>
  <si>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</si>
  <si>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</si>
  <si>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</si>
  <si>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</si>
  <si>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</si>
  <si>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</si>
  <si>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</si>
  <si>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</si>
  <si>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</si>
  <si>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</si>
  <si>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</si>
  <si>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</si>
  <si>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</si>
  <si>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</si>
  <si>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</si>
  <si>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</si>
  <si>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</si>
  <si>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</si>
  <si>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</si>
  <si>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</si>
  <si>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</si>
  <si>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</si>
  <si>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</si>
  <si>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</si>
  <si>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</si>
  <si>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</si>
  <si>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</si>
  <si>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</si>
  <si>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</si>
  <si>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</si>
  <si>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</si>
  <si>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</si>
  <si>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</si>
  <si>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</si>
  <si>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</si>
  <si>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</si>
  <si>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</si>
  <si>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</si>
  <si>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</si>
  <si>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</si>
  <si>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</si>
  <si>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</si>
  <si>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</si>
  <si>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</si>
  <si>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</si>
  <si>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</si>
  <si>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</si>
  <si>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</si>
  <si>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</si>
  <si>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</si>
  <si>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</si>
  <si>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</si>
  <si>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</si>
  <si>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</si>
  <si>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</si>
  <si>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</si>
  <si>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</si>
  <si>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</si>
  <si>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</si>
  <si>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</si>
  <si>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</si>
  <si>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</si>
  <si>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</si>
  <si>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</si>
  <si>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</si>
  <si>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</si>
  <si>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</si>
  <si>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</si>
  <si>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</si>
  <si>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</si>
  <si>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</si>
  <si>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</si>
  <si>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</si>
  <si>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</si>
  <si>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</si>
  <si>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</si>
  <si>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</si>
  <si>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</si>
  <si>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</si>
  <si>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</si>
  <si>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</si>
  <si>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</si>
  <si>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</si>
  <si>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</si>
  <si>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</si>
  <si>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</si>
  <si>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</si>
  <si>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</si>
  <si>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</si>
  <si>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</si>
  <si>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</si>
  <si>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</si>
  <si>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</si>
  <si>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</si>
  <si>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</si>
  <si>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</si>
  <si>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</si>
  <si>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</si>
  <si>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</si>
  <si>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</si>
  <si>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</si>
  <si>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</si>
  <si>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</si>
  <si>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</si>
  <si>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</si>
  <si>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</si>
  <si>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</si>
  <si>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</si>
  <si>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</si>
  <si>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</si>
  <si>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</si>
  <si>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</si>
  <si>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</si>
  <si>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</si>
  <si>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</si>
  <si>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</si>
  <si>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</si>
  <si>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</si>
  <si>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</si>
  <si>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</si>
  <si>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</si>
  <si>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</si>
  <si>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</si>
  <si>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</si>
  <si>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</si>
  <si>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</si>
  <si>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</si>
  <si>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</si>
  <si>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</si>
  <si>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</si>
  <si>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</si>
  <si>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</si>
  <si>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</si>
  <si>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</si>
  <si>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</si>
  <si>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</si>
  <si>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</si>
  <si>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</si>
  <si>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</si>
  <si>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</si>
  <si>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</si>
  <si>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</si>
  <si>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</si>
  <si>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</si>
  <si>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</si>
  <si>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</si>
  <si>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</si>
  <si>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</si>
  <si>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</si>
  <si>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</si>
  <si>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</si>
  <si>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</si>
  <si>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</si>
  <si>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</si>
  <si>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</si>
  <si>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</si>
  <si>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</si>
  <si>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</si>
  <si>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</si>
  <si>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</si>
  <si>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</si>
  <si>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</si>
  <si>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</si>
  <si>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</si>
  <si>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</si>
  <si>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</si>
  <si>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</si>
  <si>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</si>
  <si>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</si>
  <si>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</si>
  <si>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</si>
  <si>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</si>
  <si>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</si>
  <si>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</si>
  <si>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</si>
  <si>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</si>
  <si>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</si>
  <si>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</si>
  <si>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</si>
  <si>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</si>
  <si>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</si>
  <si>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</si>
  <si>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</si>
  <si>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</si>
  <si>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</si>
  <si>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</si>
  <si>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</si>
  <si>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</si>
  <si>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</si>
  <si>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</si>
  <si>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</si>
  <si>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</si>
  <si>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</si>
  <si>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</si>
  <si>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</si>
  <si>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</si>
  <si>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</si>
  <si>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</si>
  <si>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</si>
  <si>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</si>
  <si>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</si>
  <si>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</si>
  <si>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</si>
  <si>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</si>
  <si>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</si>
  <si>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</si>
  <si>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</si>
  <si>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</si>
  <si>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</si>
  <si>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</si>
  <si>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</si>
  <si>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</si>
  <si>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</si>
  <si>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</si>
  <si>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</si>
  <si>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</si>
  <si>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</si>
  <si>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</si>
  <si>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</si>
  <si>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</si>
  <si>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</si>
  <si>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</si>
  <si>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</si>
  <si>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</si>
  <si>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</si>
  <si>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</si>
  <si>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</si>
  <si>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</si>
  <si>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</si>
  <si>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</si>
  <si>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</si>
  <si>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</si>
  <si>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</si>
  <si>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</si>
  <si>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</si>
  <si>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</si>
  <si>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</si>
  <si>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</si>
  <si>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</si>
  <si>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</si>
  <si>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</si>
  <si>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</si>
  <si>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</si>
  <si>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</si>
  <si>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</si>
  <si>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</si>
  <si>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</si>
  <si>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</si>
  <si>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</si>
  <si>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</si>
  <si>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</si>
  <si>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</si>
  <si>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</si>
  <si>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</si>
  <si>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</si>
  <si>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</si>
  <si>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</si>
  <si>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</si>
  <si>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</si>
  <si>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</si>
  <si>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</si>
  <si>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</si>
  <si>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</si>
  <si>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</si>
  <si>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</si>
  <si>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</si>
  <si>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</si>
  <si>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</si>
  <si>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</si>
  <si>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</si>
  <si>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</si>
  <si>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</si>
  <si>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</si>
  <si>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</si>
  <si>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</si>
  <si>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</si>
  <si>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</si>
  <si>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</si>
  <si>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</si>
  <si>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</si>
  <si>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</si>
  <si>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</si>
  <si>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</si>
  <si>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</si>
  <si>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</si>
  <si>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</si>
  <si>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</si>
  <si>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</si>
  <si>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</si>
  <si>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</si>
  <si>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</si>
  <si>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</si>
  <si>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</si>
  <si>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</si>
  <si>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</si>
  <si>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</si>
  <si>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</si>
  <si>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</si>
  <si>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</si>
  <si>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</si>
  <si>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</si>
  <si>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</si>
  <si>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</si>
  <si>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</si>
  <si>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</si>
  <si>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</si>
  <si>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</si>
  <si>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</si>
  <si>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</si>
  <si>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</si>
  <si>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</si>
  <si>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</si>
  <si>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</si>
  <si>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</si>
  <si>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</si>
  <si>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</si>
  <si>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</si>
  <si>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</si>
  <si>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</si>
  <si>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</si>
  <si>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</si>
  <si>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</si>
  <si>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</si>
  <si>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</si>
  <si>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</si>
  <si>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</si>
  <si>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</si>
  <si>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</si>
  <si>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</si>
  <si>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</si>
  <si>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</si>
  <si>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</si>
  <si>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</si>
  <si>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</si>
  <si>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</si>
  <si>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</si>
  <si>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</si>
  <si>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</si>
  <si>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</si>
  <si>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</si>
  <si>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</si>
  <si>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</si>
  <si>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</si>
  <si>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</si>
  <si>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</si>
  <si>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</si>
  <si>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</si>
  <si>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</si>
  <si>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</si>
  <si>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</si>
  <si>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</si>
  <si>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</si>
  <si>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</si>
  <si>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</si>
  <si>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</si>
  <si>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</si>
  <si>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</si>
  <si>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</si>
  <si>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</si>
  <si>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</si>
  <si>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</si>
  <si>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</si>
  <si>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</si>
  <si>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</si>
  <si>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</si>
  <si>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</si>
  <si>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</si>
  <si>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</si>
  <si>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</si>
  <si>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</si>
  <si>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</si>
  <si>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</si>
  <si>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</si>
  <si>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</si>
  <si>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</si>
  <si>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</si>
  <si>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</si>
  <si>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</si>
  <si>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</si>
  <si>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</si>
  <si>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</si>
  <si>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</si>
  <si>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</si>
  <si>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</si>
  <si>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</si>
  <si>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</si>
  <si>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</si>
  <si>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</si>
  <si>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</si>
  <si>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</si>
  <si>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</si>
  <si>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</si>
  <si>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</si>
  <si>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</si>
  <si>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</si>
  <si>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</si>
  <si>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</si>
  <si>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</si>
  <si>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</si>
  <si>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</si>
  <si>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</si>
  <si>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</si>
  <si>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</si>
  <si>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</si>
  <si>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</si>
  <si>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</si>
  <si>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</si>
  <si>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</si>
  <si>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</si>
  <si>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</si>
  <si>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</si>
  <si>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</si>
  <si>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</si>
  <si>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</si>
  <si>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</si>
  <si>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</si>
  <si>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</si>
  <si>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</si>
  <si>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</si>
  <si>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</si>
  <si>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</si>
  <si>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</si>
  <si>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</si>
  <si>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</si>
  <si>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</si>
  <si>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</si>
  <si>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</si>
  <si>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</si>
  <si>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</si>
  <si>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</si>
  <si>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</si>
  <si>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</si>
  <si>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</si>
  <si>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</si>
  <si>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</si>
  <si>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</si>
  <si>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</si>
  <si>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</si>
  <si>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</si>
  <si>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</si>
  <si>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</si>
  <si>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</si>
  <si>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</si>
  <si>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</si>
  <si>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</si>
  <si>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</si>
  <si>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</si>
  <si>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</si>
  <si>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</si>
  <si>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</si>
  <si>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</si>
  <si>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</si>
  <si>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</si>
  <si>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</si>
  <si>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</si>
  <si>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</si>
  <si>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</si>
  <si>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</si>
  <si>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</si>
  <si>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</si>
  <si>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</si>
  <si>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</si>
  <si>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</si>
  <si>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</si>
  <si>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</si>
  <si>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</si>
  <si>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</si>
  <si>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</si>
  <si>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</si>
  <si>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</si>
  <si>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</si>
  <si>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</si>
  <si>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</si>
  <si>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</si>
  <si>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</si>
  <si>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</si>
  <si>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</si>
  <si>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</si>
  <si>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</si>
  <si>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</si>
  <si>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</si>
  <si>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</si>
  <si>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</si>
  <si>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</si>
  <si>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</si>
  <si>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</si>
  <si>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</si>
  <si>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</si>
  <si>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</si>
  <si>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</si>
  <si>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</si>
  <si>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</si>
  <si>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</si>
  <si>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</si>
  <si>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</si>
  <si>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</si>
  <si>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</si>
  <si>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</si>
  <si>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</si>
  <si>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</si>
  <si>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</si>
  <si>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</si>
  <si>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</si>
  <si>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</si>
  <si>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</si>
  <si>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</si>
  <si>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</si>
  <si>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</si>
  <si>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</si>
  <si>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</si>
  <si>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</si>
  <si>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</si>
  <si>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</si>
  <si>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</si>
  <si>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</si>
  <si>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</si>
  <si>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</si>
  <si>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</si>
  <si>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</si>
  <si>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</si>
  <si>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</si>
  <si>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</si>
  <si>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</si>
  <si>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</si>
  <si>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</si>
  <si>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</si>
  <si>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</si>
  <si>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</si>
  <si>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</si>
  <si>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</si>
  <si>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</si>
  <si>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</si>
  <si>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</si>
  <si>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</si>
  <si>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</si>
  <si>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</si>
  <si>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</si>
  <si>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</si>
  <si>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</si>
  <si>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</si>
  <si>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</si>
  <si>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</si>
  <si>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</si>
  <si>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</si>
  <si>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</si>
  <si>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</si>
  <si>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</si>
  <si>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</si>
  <si>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</si>
  <si>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</si>
  <si>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</si>
  <si>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</si>
  <si>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</si>
  <si>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</si>
  <si>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</si>
  <si>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</si>
  <si>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</si>
  <si>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</si>
  <si>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</si>
  <si>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</si>
  <si>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</si>
  <si>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</si>
  <si>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</si>
  <si>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</si>
  <si>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</si>
  <si>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</si>
  <si>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</si>
  <si>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</si>
  <si>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</si>
  <si>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</si>
  <si>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</si>
  <si>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</si>
  <si>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</si>
  <si>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</si>
  <si>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</si>
  <si>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</si>
  <si>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</si>
  <si>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</si>
  <si>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</si>
  <si>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</si>
  <si>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</si>
  <si>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</si>
  <si>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</si>
  <si>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</si>
  <si>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</si>
  <si>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</si>
  <si>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</si>
  <si>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</si>
  <si>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</si>
  <si>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</si>
  <si>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</si>
  <si>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</si>
  <si>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</si>
  <si>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</si>
  <si>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</si>
  <si>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</si>
  <si>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</si>
  <si>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</si>
  <si>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</si>
  <si>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</si>
  <si>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</si>
  <si>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</si>
  <si>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</si>
  <si>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</si>
  <si>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</si>
  <si>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</si>
  <si>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</si>
  <si>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</si>
  <si>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</si>
  <si>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</si>
  <si>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</si>
  <si>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</si>
  <si>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</si>
  <si>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</si>
  <si>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</si>
  <si>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</si>
  <si>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</si>
  <si>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</si>
  <si>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</si>
  <si>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</si>
  <si>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</si>
  <si>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</si>
  <si>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</si>
  <si>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</si>
  <si>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</si>
  <si>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</si>
  <si>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</si>
  <si>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</si>
  <si>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</si>
  <si>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</si>
  <si>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</si>
  <si>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</si>
  <si>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</si>
  <si>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</si>
  <si>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</si>
  <si>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</si>
  <si>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</si>
  <si>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</si>
  <si>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</si>
  <si>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</si>
  <si>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</si>
  <si>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</si>
  <si>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</si>
  <si>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</si>
  <si>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</si>
  <si>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</si>
  <si>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</si>
  <si>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</si>
  <si>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</si>
  <si>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</si>
  <si>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</si>
  <si>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</si>
  <si>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</si>
  <si>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</si>
  <si>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</si>
  <si>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</si>
  <si>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</si>
  <si>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</si>
  <si>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</si>
  <si>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</si>
  <si>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</si>
  <si>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</si>
  <si>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</si>
  <si>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</si>
  <si>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</si>
  <si>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</si>
  <si>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</si>
  <si>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</si>
  <si>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</si>
  <si>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</si>
  <si>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</si>
  <si>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</si>
  <si>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</si>
  <si>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</si>
  <si>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</si>
  <si>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</si>
  <si>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</si>
  <si>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</si>
  <si>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</si>
  <si>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</si>
  <si>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</si>
  <si>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</si>
  <si>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</si>
  <si>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</si>
  <si>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</si>
  <si>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</si>
  <si>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</si>
  <si>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</si>
  <si>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</si>
  <si>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</si>
  <si>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</si>
  <si>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</si>
  <si>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</si>
  <si>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</si>
  <si>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</si>
  <si>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</si>
  <si>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</si>
  <si>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</si>
  <si>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</si>
  <si>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</si>
  <si>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</si>
  <si>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</si>
  <si>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</si>
  <si>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</si>
  <si>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</si>
  <si>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</si>
  <si>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</si>
  <si>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</si>
  <si>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</si>
  <si>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</si>
  <si>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</si>
  <si>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</si>
  <si>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</si>
  <si>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</si>
  <si>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</si>
  <si>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</si>
  <si>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</si>
  <si>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</si>
  <si>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</si>
  <si>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</si>
  <si>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</si>
  <si>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</si>
  <si>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</si>
  <si>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</si>
  <si>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</si>
  <si>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</si>
  <si>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</si>
  <si>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</si>
  <si>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</si>
  <si>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</si>
  <si>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</si>
  <si>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</si>
  <si>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</si>
  <si>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</si>
  <si>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</si>
  <si>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</si>
  <si>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</si>
  <si>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</si>
  <si>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</si>
  <si>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</si>
  <si>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</si>
  <si>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</si>
  <si>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</si>
  <si>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</si>
  <si>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</si>
  <si>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</si>
  <si>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</si>
  <si>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</si>
  <si>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</si>
  <si>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</si>
  <si>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</si>
  <si>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</si>
  <si>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</si>
  <si>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</si>
  <si>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</si>
  <si>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</si>
  <si>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</si>
  <si>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</si>
  <si>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</si>
  <si>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</si>
  <si>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</si>
  <si>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</si>
  <si>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</si>
  <si>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</si>
  <si>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</si>
  <si>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</si>
  <si>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</si>
  <si>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</si>
  <si>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</si>
  <si>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</si>
  <si>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</si>
  <si>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</si>
  <si>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</si>
  <si>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</si>
  <si>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</si>
  <si>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</si>
  <si>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</si>
  <si>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</si>
  <si>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</si>
  <si>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</si>
  <si>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</si>
  <si>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</si>
  <si>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</si>
  <si>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</si>
  <si>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</si>
  <si>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</si>
  <si>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</si>
  <si>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</si>
  <si>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</si>
  <si>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</si>
  <si>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</si>
  <si>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</si>
  <si>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</si>
  <si>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</si>
  <si>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</si>
  <si>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</si>
  <si>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</si>
  <si>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</si>
  <si>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</si>
  <si>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</si>
  <si>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</si>
  <si>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</si>
  <si>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</si>
  <si>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</si>
  <si>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</si>
  <si>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</si>
  <si>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</si>
  <si>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</si>
  <si>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</si>
  <si>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</si>
  <si>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</si>
  <si>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</si>
  <si>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</si>
  <si>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</si>
  <si>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</si>
  <si>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</si>
  <si>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</si>
  <si>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</si>
  <si>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</si>
  <si>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</si>
  <si>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</si>
  <si>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</si>
  <si>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</si>
  <si>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</si>
  <si>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</si>
  <si>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</si>
  <si>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</si>
  <si>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</si>
  <si>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</si>
  <si>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</si>
  <si>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</si>
  <si>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</si>
  <si>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</si>
  <si>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</si>
  <si>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</si>
  <si>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</si>
  <si>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</si>
  <si>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</si>
  <si>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</si>
  <si>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</si>
  <si>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</si>
  <si>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</si>
  <si>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</si>
  <si>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</si>
  <si>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</si>
  <si>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</si>
  <si>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</si>
  <si>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</si>
  <si>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</si>
  <si>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</si>
  <si>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</si>
  <si>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</si>
  <si>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</si>
  <si>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</si>
  <si>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</si>
  <si>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</si>
  <si>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</si>
  <si>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</si>
  <si>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</si>
  <si>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</si>
  <si>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</si>
  <si>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</si>
  <si>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</si>
  <si>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</si>
  <si>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</si>
  <si>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</si>
  <si>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</si>
  <si>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</si>
  <si>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</si>
  <si>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</si>
  <si>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</si>
  <si>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</si>
  <si>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</si>
  <si>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</si>
  <si>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</si>
  <si>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</si>
  <si>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</si>
  <si>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</si>
  <si>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</si>
  <si>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</si>
  <si>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</si>
  <si>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</si>
  <si>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</si>
  <si>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</si>
  <si>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</si>
  <si>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</si>
  <si>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</si>
  <si>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</si>
  <si>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</si>
  <si>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</si>
  <si>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</si>
  <si>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</si>
  <si>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</si>
  <si>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</si>
  <si>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</si>
  <si>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</si>
  <si>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</si>
  <si>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</si>
  <si>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</si>
  <si>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</si>
  <si>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</si>
  <si>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</si>
  <si>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</si>
  <si>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</si>
  <si>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</si>
  <si>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</si>
  <si>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</si>
  <si>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</si>
  <si>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</si>
  <si>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</si>
  <si>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</si>
  <si>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</si>
  <si>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</si>
  <si>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</si>
  <si>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</si>
  <si>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</si>
  <si>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</si>
  <si>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</si>
  <si>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</si>
  <si>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</si>
  <si>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</si>
  <si>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</si>
  <si>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</si>
  <si>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</si>
  <si>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</si>
  <si>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</si>
  <si>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</si>
  <si>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</si>
  <si>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</si>
  <si>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</si>
  <si>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</si>
  <si>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</si>
  <si>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</si>
  <si>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</si>
  <si>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</si>
  <si>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</si>
  <si>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</si>
  <si>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</si>
  <si>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</si>
  <si>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</si>
  <si>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</si>
  <si>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</si>
  <si>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</si>
  <si>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</si>
  <si>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</si>
  <si>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</si>
  <si>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</si>
  <si>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</si>
  <si>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</si>
  <si>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</si>
  <si>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</si>
  <si>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</si>
  <si>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</si>
  <si>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</si>
  <si>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</si>
  <si>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</si>
  <si>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</si>
  <si>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</si>
  <si>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</si>
  <si>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</si>
  <si>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</si>
  <si>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</si>
  <si>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</si>
  <si>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</si>
  <si>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</si>
  <si>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</si>
  <si>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</si>
  <si>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</si>
  <si>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</si>
  <si>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</si>
  <si>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</si>
  <si>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</si>
  <si>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</si>
  <si>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</si>
  <si>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</si>
  <si>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</si>
  <si>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</si>
  <si>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</si>
  <si>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</si>
  <si>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</si>
  <si>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</si>
  <si>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</si>
  <si>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</si>
  <si>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</si>
  <si>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</si>
  <si>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</si>
  <si>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</si>
  <si>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</si>
  <si>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</si>
  <si>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</si>
  <si>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</si>
  <si>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</si>
  <si>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</si>
  <si>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</si>
  <si>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</si>
  <si>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</si>
  <si>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</si>
  <si>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</si>
  <si>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</si>
  <si>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</si>
  <si>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</si>
  <si>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</si>
  <si>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</si>
  <si>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</si>
  <si>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</si>
  <si>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</si>
  <si>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</si>
  <si>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</si>
  <si>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</si>
  <si>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</si>
  <si>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</si>
  <si>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</si>
  <si>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</si>
  <si>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</si>
  <si>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</si>
  <si>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</si>
  <si>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</si>
  <si>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</si>
  <si>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</si>
  <si>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</si>
  <si>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</si>
  <si>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</si>
  <si>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</si>
  <si>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</si>
  <si>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</si>
  <si>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</si>
  <si>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</si>
  <si>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</si>
  <si>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</si>
  <si>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</si>
  <si>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</si>
  <si>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</si>
  <si>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</si>
  <si>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</si>
  <si>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</si>
  <si>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</si>
  <si>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</si>
  <si>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</si>
  <si>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</si>
  <si>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</si>
  <si>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</si>
  <si>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</si>
  <si>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</si>
  <si>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</si>
  <si>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</si>
  <si>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</si>
  <si>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</si>
  <si>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</si>
  <si>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</si>
  <si>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</si>
  <si>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</si>
  <si>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</si>
  <si>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</si>
  <si>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</si>
  <si>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</si>
  <si>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</si>
  <si>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</si>
  <si>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</si>
  <si>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</si>
  <si>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</si>
  <si>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</si>
  <si>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</si>
  <si>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</si>
  <si>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</si>
  <si>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</si>
  <si>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</si>
  <si>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</si>
  <si>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</si>
  <si>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</si>
  <si>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</si>
  <si>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</si>
  <si>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</si>
  <si>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</si>
  <si>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</si>
  <si>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</si>
  <si>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</si>
  <si>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</si>
  <si>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</si>
  <si>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</si>
  <si>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</si>
  <si>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</si>
  <si>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</si>
  <si>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</si>
  <si>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</si>
  <si>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</si>
  <si>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</si>
  <si>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</si>
  <si>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</si>
  <si>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</si>
  <si>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</si>
  <si>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</si>
  <si>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</si>
  <si>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</si>
  <si>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</si>
  <si>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</si>
  <si>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</si>
  <si>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</si>
  <si>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</si>
  <si>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</si>
  <si>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</si>
  <si>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</si>
  <si>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</si>
  <si>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</si>
  <si>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</si>
  <si>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</si>
  <si>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</si>
  <si>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</si>
  <si>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</si>
  <si>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</si>
  <si>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</si>
  <si>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</si>
  <si>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</si>
  <si>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</si>
  <si>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</si>
  <si>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</si>
  <si>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</si>
  <si>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</si>
  <si>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</si>
  <si>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</si>
  <si>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</si>
  <si>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</si>
  <si>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</si>
  <si>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</si>
  <si>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</si>
  <si>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</si>
  <si>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</si>
  <si>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</si>
  <si>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</si>
  <si>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</si>
  <si>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</si>
  <si>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</si>
  <si>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</si>
  <si>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</si>
  <si>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</si>
  <si>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</si>
  <si>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</si>
  <si>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</si>
  <si>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</si>
  <si>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</si>
  <si>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</si>
  <si>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</si>
  <si>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</si>
  <si>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</si>
  <si>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</si>
  <si>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</si>
  <si>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</si>
  <si>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</si>
  <si>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</si>
  <si>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</si>
  <si>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</si>
  <si>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</si>
  <si>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</si>
  <si>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</si>
  <si>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</si>
  <si>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</si>
  <si>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</si>
  <si>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</si>
  <si>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</si>
  <si>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</si>
  <si>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</si>
  <si>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</si>
  <si>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</si>
  <si>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</si>
  <si>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</si>
  <si>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</si>
  <si>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</si>
  <si>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</si>
  <si>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</si>
  <si>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</si>
  <si>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</si>
  <si>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</si>
  <si>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</si>
  <si>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</si>
  <si>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</si>
  <si>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</si>
  <si>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</si>
  <si>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</si>
  <si>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</si>
  <si>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</si>
  <si>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</si>
  <si>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</si>
  <si>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</si>
  <si>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</si>
  <si>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</si>
  <si>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</si>
  <si>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</si>
  <si>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</si>
  <si>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</si>
  <si>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</si>
  <si>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</si>
  <si>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</si>
  <si>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</si>
  <si>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</si>
  <si>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</si>
  <si>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</si>
  <si>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</si>
  <si>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</si>
  <si>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</si>
  <si>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</si>
  <si>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</si>
  <si>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</si>
  <si>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</si>
  <si>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</si>
  <si>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</si>
  <si>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</si>
  <si>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</si>
  <si>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</si>
  <si>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</si>
  <si>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</si>
  <si>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</si>
  <si>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</si>
  <si>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</si>
  <si>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</si>
  <si>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</si>
  <si>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</si>
  <si>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</si>
  <si>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</si>
  <si>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</si>
  <si>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</si>
  <si>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</si>
  <si>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</si>
  <si>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</si>
  <si>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</si>
  <si>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</si>
  <si>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</si>
  <si>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</si>
  <si>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</si>
  <si>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</si>
  <si>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</si>
  <si>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</si>
  <si>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</si>
  <si>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</si>
  <si>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</si>
  <si>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</si>
  <si>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</si>
  <si>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</si>
  <si>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</si>
  <si>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</si>
  <si>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</si>
  <si>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</si>
  <si>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</si>
  <si>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</si>
  <si>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</si>
  <si>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</si>
  <si>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</si>
  <si>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</si>
  <si>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</si>
  <si>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</si>
  <si>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</si>
  <si>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</si>
  <si>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</si>
  <si>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</si>
  <si>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</si>
  <si>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</si>
  <si>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</si>
  <si>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</si>
  <si>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</si>
  <si>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</si>
  <si>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</si>
  <si>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</si>
  <si>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</si>
  <si>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</si>
  <si>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</si>
  <si>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</si>
  <si>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</si>
  <si>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</si>
  <si>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</si>
  <si>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</si>
  <si>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</si>
  <si>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</si>
  <si>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</si>
  <si>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</si>
  <si>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</si>
  <si>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</si>
  <si>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</si>
  <si>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</si>
  <si>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</si>
  <si>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</si>
  <si>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</si>
  <si>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</si>
  <si>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</si>
  <si>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</si>
  <si>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</si>
  <si>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</si>
  <si>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</si>
  <si>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</si>
  <si>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</si>
  <si>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</si>
  <si>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</si>
  <si>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</si>
  <si>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</si>
  <si>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</si>
  <si>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</si>
  <si>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</si>
  <si>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</si>
  <si>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</si>
  <si>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</si>
  <si>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</si>
  <si>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</si>
  <si>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</si>
  <si>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</si>
  <si>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</si>
  <si>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</si>
  <si>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</si>
  <si>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</si>
  <si>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</si>
  <si>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</si>
  <si>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</si>
  <si>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</si>
  <si>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</si>
  <si>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</si>
  <si>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</si>
  <si>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</si>
  <si>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</si>
  <si>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</si>
  <si>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</si>
  <si>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</si>
  <si>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</si>
  <si>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</si>
  <si>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</si>
  <si>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</si>
  <si>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</si>
  <si>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</si>
  <si>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</si>
  <si>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</si>
  <si>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</si>
  <si>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</si>
  <si>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</si>
  <si>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</si>
  <si>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</si>
  <si>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</si>
  <si>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</si>
  <si>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</si>
  <si>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</si>
  <si>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</si>
  <si>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</si>
  <si>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</si>
  <si>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</si>
  <si>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</si>
  <si>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</si>
  <si>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</si>
  <si>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</si>
  <si>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</si>
  <si>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</si>
  <si>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</si>
  <si>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</si>
  <si>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</si>
  <si>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</si>
  <si>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</si>
  <si>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</si>
  <si>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</si>
  <si>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</si>
  <si>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</si>
  <si>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</si>
  <si>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</si>
  <si>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</si>
  <si>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</si>
  <si>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</si>
  <si>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</si>
  <si>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</si>
  <si>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</si>
  <si>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</si>
  <si>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</si>
  <si>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</si>
  <si>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</si>
  <si>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</si>
  <si>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</si>
  <si>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</si>
  <si>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</si>
  <si>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</si>
  <si>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</si>
  <si>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</si>
  <si>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</si>
  <si>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</si>
  <si>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</si>
  <si>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</si>
  <si>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</si>
  <si>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</si>
  <si>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</si>
  <si>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</si>
  <si>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</si>
  <si>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</si>
  <si>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</si>
  <si>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</si>
  <si>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</si>
  <si>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</si>
  <si>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</si>
  <si>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</si>
  <si>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</si>
  <si>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</si>
  <si>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</si>
  <si>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</si>
  <si>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</si>
  <si>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</si>
  <si>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</si>
  <si>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</si>
  <si>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</si>
  <si>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</si>
  <si>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</si>
  <si>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</si>
  <si>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</si>
  <si>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</si>
  <si>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</si>
  <si>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</si>
  <si>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</si>
  <si>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</si>
  <si>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</si>
  <si>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</si>
  <si>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</si>
  <si>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</si>
  <si>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</si>
  <si>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</si>
  <si>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</si>
  <si>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</si>
  <si>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</si>
  <si>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</si>
  <si>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</si>
  <si>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</si>
  <si>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</si>
  <si>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</si>
  <si>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</si>
  <si>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</si>
  <si>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</si>
  <si>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</si>
  <si>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</si>
  <si>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</si>
  <si>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</si>
  <si>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</si>
  <si>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</si>
  <si>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</si>
  <si>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</si>
  <si>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</si>
  <si>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</si>
  <si>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</si>
  <si>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</si>
  <si>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</si>
  <si>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</si>
  <si>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</si>
  <si>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</si>
  <si>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</si>
  <si>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</si>
  <si>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</si>
  <si>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</si>
  <si>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</si>
  <si>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</si>
  <si>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</si>
  <si>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</si>
  <si>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</si>
  <si>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</si>
  <si>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</si>
  <si>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</si>
  <si>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</si>
  <si>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</si>
  <si>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</si>
  <si>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</si>
  <si>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</si>
  <si>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</si>
  <si>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</si>
  <si>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</si>
  <si>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</si>
  <si>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</si>
  <si>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</si>
  <si>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</si>
  <si>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</si>
  <si>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</si>
  <si>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</si>
  <si>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</si>
  <si>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</si>
  <si>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</si>
  <si>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</si>
  <si>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</si>
  <si>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</si>
  <si>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</si>
  <si>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</si>
  <si>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</si>
  <si>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</si>
  <si>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</si>
  <si>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</si>
  <si>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</si>
  <si>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</si>
  <si>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</si>
  <si>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</si>
  <si>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</si>
  <si>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</si>
  <si>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</si>
  <si>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</si>
  <si>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</si>
  <si>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</si>
  <si>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</si>
  <si>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</si>
  <si>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</si>
  <si>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</si>
  <si>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</si>
  <si>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</si>
  <si>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</si>
  <si>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</si>
  <si>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</si>
  <si>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</si>
  <si>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</si>
  <si>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</si>
  <si>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</si>
  <si>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</si>
  <si>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</si>
  <si>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</si>
  <si>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</si>
  <si>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</si>
  <si>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</si>
  <si>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</si>
  <si>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</si>
  <si>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</si>
  <si>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</si>
  <si>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</si>
  <si>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</si>
  <si>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</si>
  <si>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</si>
  <si>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</si>
  <si>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</si>
  <si>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</si>
  <si>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</si>
  <si>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</si>
  <si>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</si>
  <si>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</si>
  <si>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</si>
  <si>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</si>
  <si>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</si>
  <si>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</si>
  <si>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</si>
  <si>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</si>
  <si>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</si>
  <si>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</si>
  <si>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</si>
  <si>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</si>
  <si>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</si>
  <si>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</si>
  <si>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</si>
  <si>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</si>
  <si>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</si>
  <si>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</si>
  <si>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</si>
  <si>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</si>
  <si>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</si>
  <si>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</si>
  <si>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</si>
  <si>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</si>
  <si>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</si>
  <si>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</si>
  <si>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</si>
  <si>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</si>
  <si>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</si>
  <si>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</si>
  <si>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</si>
  <si>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</si>
  <si>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</si>
  <si>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</si>
  <si>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</si>
  <si>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</si>
  <si>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</si>
  <si>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</si>
  <si>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</si>
  <si>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</si>
  <si>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</si>
  <si>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</si>
  <si>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</si>
  <si>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</si>
  <si>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</si>
  <si>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</si>
  <si>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</si>
  <si>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</si>
  <si>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</si>
  <si>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</si>
  <si>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</si>
  <si>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</si>
  <si>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</si>
  <si>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</si>
  <si>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</si>
  <si>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</si>
  <si>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</si>
  <si>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</si>
  <si>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</si>
  <si>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</si>
  <si>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</si>
  <si>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</si>
  <si>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</si>
  <si>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</si>
  <si>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</si>
  <si>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</si>
  <si>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</si>
  <si>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</si>
  <si>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</si>
  <si>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</si>
  <si>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</si>
  <si>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</si>
  <si>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</si>
  <si>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</si>
  <si>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</si>
  <si>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</si>
  <si>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</si>
  <si>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</si>
  <si>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</si>
  <si>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</si>
  <si>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</si>
  <si>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</si>
  <si>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</si>
  <si>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</si>
  <si>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</si>
  <si>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</si>
  <si>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</si>
  <si>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</si>
  <si>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</si>
  <si>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</si>
  <si>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</si>
  <si>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</si>
  <si>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</si>
  <si>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</si>
  <si>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</si>
  <si>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</si>
  <si>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</si>
  <si>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</si>
  <si>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</si>
  <si>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</si>
  <si>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</si>
  <si>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</si>
  <si>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</si>
  <si>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</si>
  <si>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</si>
  <si>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</si>
  <si>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</si>
  <si>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</si>
  <si>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</si>
  <si>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</si>
  <si>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</si>
  <si>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</si>
  <si>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</si>
  <si>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</si>
  <si>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</si>
  <si>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</si>
  <si>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</si>
  <si>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</si>
  <si>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</si>
  <si>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</si>
  <si>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</si>
  <si>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</si>
  <si>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</si>
  <si>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</si>
  <si>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</si>
  <si>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</si>
  <si>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</si>
  <si>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</si>
  <si>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</si>
  <si>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</si>
  <si>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</si>
  <si>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</si>
  <si>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</si>
  <si>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</si>
  <si>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</si>
  <si>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</si>
  <si>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</si>
  <si>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</si>
  <si>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</si>
  <si>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</si>
  <si>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</si>
  <si>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</si>
  <si>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</si>
  <si>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</si>
  <si>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</si>
  <si>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</si>
  <si>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</si>
  <si>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</si>
  <si>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</si>
  <si>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</si>
  <si>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</si>
  <si>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</si>
  <si>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</si>
  <si>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</si>
  <si>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</si>
  <si>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</si>
  <si>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</si>
  <si>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</si>
  <si>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</si>
  <si>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</si>
  <si>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</si>
  <si>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</si>
  <si>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</si>
  <si>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</si>
  <si>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</si>
  <si>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</si>
  <si>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</si>
  <si>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</si>
  <si>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</si>
  <si>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</si>
  <si>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</si>
  <si>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</si>
  <si>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</si>
  <si>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</si>
  <si>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</si>
  <si>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</si>
  <si>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</si>
  <si>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</si>
  <si>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</si>
  <si>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</si>
  <si>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</si>
  <si>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</si>
  <si>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</si>
  <si>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</si>
  <si>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</si>
  <si>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</si>
  <si>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</si>
  <si>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</si>
  <si>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</si>
  <si>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</si>
  <si>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</si>
  <si>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</si>
  <si>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</si>
  <si>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</si>
  <si>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</si>
  <si>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</si>
  <si>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</si>
  <si>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</si>
  <si>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</si>
  <si>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</si>
  <si>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</si>
  <si>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</si>
  <si>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</si>
  <si>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</si>
  <si>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</si>
  <si>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</si>
  <si>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</si>
  <si>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</si>
  <si>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</si>
  <si>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</si>
  <si>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</si>
  <si>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</si>
  <si>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</si>
  <si>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</si>
  <si>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</si>
  <si>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</si>
  <si>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</si>
  <si>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</si>
  <si>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</si>
  <si>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</si>
  <si>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</si>
  <si>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</si>
  <si>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</si>
  <si>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</si>
  <si>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</si>
  <si>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</si>
  <si>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</si>
  <si>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</si>
  <si>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</si>
  <si>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</si>
  <si>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</si>
  <si>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</si>
  <si>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</si>
  <si>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</si>
  <si>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</si>
  <si>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</si>
  <si>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</si>
  <si>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</si>
  <si>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</si>
  <si>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</si>
  <si>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</si>
  <si>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</si>
  <si>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</si>
  <si>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</si>
  <si>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</si>
  <si>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</si>
  <si>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</si>
  <si>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</si>
  <si>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</si>
  <si>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</si>
  <si>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</si>
  <si>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</si>
  <si>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</si>
  <si>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</si>
  <si>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</si>
  <si>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</si>
  <si>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</si>
  <si>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</si>
  <si>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</si>
  <si>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</si>
  <si>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</si>
  <si>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</si>
  <si>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</si>
  <si>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</si>
  <si>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</si>
  <si>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</si>
  <si>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</si>
  <si>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</si>
  <si>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</si>
  <si>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</si>
  <si>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</si>
  <si>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</si>
  <si>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</si>
  <si>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</si>
  <si>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</si>
  <si>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</si>
  <si>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</si>
  <si>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</si>
  <si>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</si>
  <si>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</si>
  <si>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</si>
  <si>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</si>
  <si>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</si>
  <si>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</si>
  <si>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</si>
  <si>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</si>
  <si>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</si>
  <si>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</si>
  <si>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</si>
  <si>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</si>
  <si>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</si>
  <si>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</si>
  <si>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</si>
  <si>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</si>
  <si>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</si>
  <si>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</si>
  <si>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</si>
  <si>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</si>
  <si>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</si>
  <si>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</si>
  <si>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</si>
  <si>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</si>
  <si>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</si>
  <si>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</si>
  <si>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</si>
  <si>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</si>
  <si>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</si>
  <si>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</si>
  <si>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</si>
  <si>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</si>
  <si>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</si>
  <si>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</si>
  <si>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</si>
  <si>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</si>
  <si>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</si>
  <si>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</si>
  <si>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</si>
  <si>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</si>
  <si>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</si>
  <si>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</si>
  <si>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</si>
  <si>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</si>
  <si>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</si>
  <si>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</si>
  <si>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</si>
  <si>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</si>
  <si>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</si>
  <si>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</si>
  <si>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</si>
  <si>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</si>
  <si>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</si>
  <si>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</si>
  <si>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</si>
  <si>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</si>
  <si>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</si>
  <si>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</si>
  <si>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</si>
  <si>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</si>
  <si>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</si>
  <si>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</si>
  <si>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</si>
  <si>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</si>
  <si>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</si>
  <si>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</si>
  <si>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</si>
  <si>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</si>
  <si>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</si>
  <si>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</si>
  <si>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</si>
  <si>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</si>
  <si>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</si>
  <si>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</si>
  <si>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</si>
  <si>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</si>
  <si>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</si>
  <si>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</si>
  <si>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</si>
  <si>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</si>
  <si>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</si>
  <si>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</si>
  <si>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</si>
  <si>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</si>
  <si>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</si>
  <si>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</si>
  <si>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</si>
  <si>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</si>
  <si>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</si>
  <si>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</si>
  <si>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</si>
  <si>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</si>
  <si>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</si>
  <si>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</si>
  <si>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</si>
  <si>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</si>
  <si>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</si>
  <si>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</si>
  <si>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</si>
  <si>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</si>
  <si>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</si>
  <si>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</si>
  <si>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</si>
  <si>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</si>
  <si>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</si>
  <si>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</si>
  <si>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</si>
  <si>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</si>
  <si>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</si>
  <si>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</si>
  <si>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</si>
  <si>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</si>
  <si>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</si>
  <si>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</si>
  <si>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</si>
  <si>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</si>
  <si>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</si>
  <si>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</si>
  <si>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</si>
  <si>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</si>
  <si>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</si>
  <si>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</si>
  <si>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</si>
  <si>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</si>
  <si>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</si>
  <si>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</si>
  <si>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</si>
  <si>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</si>
  <si>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</si>
  <si>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</si>
  <si>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</si>
  <si>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</si>
  <si>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</si>
  <si>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</si>
  <si>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</si>
  <si>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</si>
  <si>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</si>
  <si>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</si>
  <si>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</si>
  <si>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</si>
  <si>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</si>
  <si>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</si>
  <si>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</si>
  <si>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</si>
  <si>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</si>
  <si>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</si>
  <si>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</si>
  <si>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</si>
  <si>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</si>
  <si>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</si>
  <si>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</si>
  <si>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</si>
  <si>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</si>
  <si>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</si>
  <si>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</si>
  <si>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</si>
  <si>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</si>
  <si>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</si>
  <si>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</si>
  <si>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</si>
  <si>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</si>
  <si>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</si>
  <si>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</si>
  <si>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</si>
  <si>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</si>
  <si>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</si>
  <si>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</si>
  <si>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</si>
  <si>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</si>
  <si>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</si>
  <si>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</si>
  <si>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</si>
  <si>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</si>
  <si>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</si>
  <si>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</si>
  <si>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</si>
  <si>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</si>
  <si>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</si>
  <si>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</si>
  <si>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</si>
  <si>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</si>
  <si>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</si>
  <si>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</si>
  <si>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</si>
  <si>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</si>
  <si>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</si>
  <si>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</si>
  <si>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</si>
  <si>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</si>
  <si>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</si>
  <si>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</si>
  <si>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</si>
  <si>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</si>
  <si>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</si>
  <si>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</si>
  <si>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</si>
  <si>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</si>
  <si>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</si>
  <si>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</si>
  <si>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</si>
  <si>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</si>
  <si>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</si>
  <si>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</si>
  <si>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</si>
  <si>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</si>
  <si>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</si>
  <si>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</si>
  <si>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</si>
  <si>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</si>
  <si>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</si>
  <si>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</si>
  <si>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</si>
  <si>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</si>
  <si>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</si>
  <si>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</si>
  <si>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</si>
  <si>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</si>
  <si>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</si>
  <si>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</si>
  <si>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</si>
  <si>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</si>
  <si>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</si>
  <si>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</si>
  <si>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</si>
  <si>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</si>
  <si>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</si>
  <si>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</si>
  <si>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</si>
  <si>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</si>
  <si>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</si>
  <si>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</si>
  <si>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</si>
  <si>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</si>
  <si>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</si>
  <si>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</si>
  <si>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</si>
  <si>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</si>
  <si>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</si>
  <si>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</si>
  <si>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</si>
  <si>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</si>
  <si>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</si>
  <si>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</si>
  <si>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</si>
  <si>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</si>
  <si>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</si>
  <si>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</si>
  <si>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</si>
  <si>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</si>
  <si>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</si>
  <si>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</si>
  <si>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</si>
  <si>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</si>
  <si>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</si>
  <si>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</si>
  <si>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</si>
  <si>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</si>
  <si>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</si>
  <si>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</si>
  <si>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</si>
  <si>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</si>
  <si>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</si>
  <si>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</si>
  <si>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</si>
  <si>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</si>
  <si>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</si>
  <si>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</si>
  <si>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</si>
  <si>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</si>
  <si>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</si>
  <si>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</si>
  <si>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</si>
  <si>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</si>
  <si>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</si>
  <si>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</si>
  <si>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</si>
  <si>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</si>
  <si>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</si>
  <si>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</si>
  <si>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</si>
  <si>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</si>
  <si>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</si>
  <si>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</si>
  <si>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</si>
  <si>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</si>
  <si>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</si>
  <si>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</si>
  <si>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</si>
  <si>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</si>
  <si>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</si>
  <si>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</si>
  <si>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</si>
  <si>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</si>
  <si>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</si>
  <si>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</si>
  <si>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</si>
  <si>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</si>
  <si>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</si>
  <si>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</si>
  <si>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</si>
  <si>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</si>
  <si>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</si>
  <si>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</si>
  <si>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</si>
  <si>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</si>
  <si>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</si>
  <si>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</si>
  <si>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</si>
  <si>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</si>
  <si>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</si>
  <si>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</si>
  <si>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</si>
  <si>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</si>
  <si>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</si>
  <si>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</si>
  <si>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</si>
  <si>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</si>
  <si>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</si>
  <si>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</si>
  <si>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</si>
  <si>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</si>
  <si>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</si>
  <si>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</si>
  <si>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</si>
  <si>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</si>
  <si>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</si>
  <si>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</si>
  <si>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</si>
  <si>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</si>
  <si>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</si>
  <si>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</si>
  <si>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</si>
  <si>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</si>
  <si>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</si>
  <si>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</si>
  <si>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</si>
  <si>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</si>
  <si>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</si>
  <si>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</si>
  <si>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</si>
  <si>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</si>
  <si>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</si>
  <si>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</si>
  <si>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</si>
  <si>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</si>
  <si>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</si>
  <si>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</si>
  <si>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</si>
  <si>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</si>
  <si>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</si>
  <si>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</si>
  <si>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</si>
  <si>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</si>
  <si>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</si>
  <si>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</si>
  <si>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</si>
  <si>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</si>
  <si>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</si>
  <si>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</si>
  <si>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</si>
  <si>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</si>
  <si>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</si>
  <si>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</si>
  <si>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</si>
  <si>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</si>
  <si>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</si>
  <si>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</si>
  <si>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</si>
  <si>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</si>
  <si>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</si>
  <si>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</si>
  <si>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</si>
  <si>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</si>
  <si>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</si>
  <si>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</si>
  <si>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</si>
  <si>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</si>
  <si>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</si>
  <si>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</si>
  <si>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</si>
  <si>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</si>
  <si>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</si>
  <si>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</si>
  <si>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</si>
  <si>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</si>
  <si>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</si>
  <si>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</si>
  <si>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</si>
  <si>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</si>
  <si>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</si>
  <si>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</si>
  <si>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</si>
  <si>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</si>
  <si>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</si>
  <si>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</si>
  <si>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</si>
  <si>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</si>
  <si>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</si>
  <si>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</si>
  <si>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</si>
  <si>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</si>
  <si>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</si>
  <si>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</si>
  <si>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</si>
  <si>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</si>
  <si>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</si>
  <si>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</si>
  <si>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</si>
  <si>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</si>
  <si>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</si>
  <si>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</si>
  <si>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</si>
  <si>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</si>
  <si>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</si>
  <si>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</si>
  <si>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</si>
  <si>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</si>
  <si>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</si>
  <si>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</si>
  <si>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</si>
  <si>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</si>
  <si>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</si>
  <si>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</si>
  <si>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</si>
  <si>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</si>
  <si>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</si>
  <si>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</si>
  <si>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</si>
  <si>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</si>
  <si>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</si>
  <si>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</si>
  <si>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</si>
  <si>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</si>
  <si>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</si>
  <si>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</si>
  <si>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</si>
  <si>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</si>
  <si>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</si>
  <si>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</si>
  <si>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</si>
  <si>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</si>
  <si>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</si>
  <si>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</si>
  <si>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</si>
  <si>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</si>
  <si>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</si>
  <si>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</si>
  <si>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</si>
  <si>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</si>
  <si>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</si>
  <si>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</si>
  <si>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</si>
  <si>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</si>
  <si>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</si>
  <si>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</si>
  <si>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</si>
  <si>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</si>
  <si>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</si>
  <si>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</si>
  <si>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</si>
  <si>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</si>
  <si>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</si>
  <si>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</si>
  <si>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</si>
  <si>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</si>
  <si>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</si>
  <si>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</si>
  <si>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</si>
  <si>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</si>
  <si>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</si>
  <si>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</si>
  <si>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</si>
  <si>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</si>
  <si>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</si>
  <si>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</si>
  <si>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</si>
  <si>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</si>
  <si>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</si>
  <si>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</si>
  <si>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</si>
  <si>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</si>
  <si>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</si>
  <si>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</si>
  <si>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</si>
  <si>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</si>
  <si>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</si>
  <si>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</si>
  <si>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</si>
  <si>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</si>
  <si>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</si>
  <si>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</si>
  <si>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</si>
  <si>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</si>
  <si>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</si>
  <si>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</si>
  <si>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</si>
  <si>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</si>
  <si>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</si>
  <si>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</si>
  <si>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</si>
  <si>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</si>
  <si>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</si>
  <si>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</si>
  <si>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</si>
  <si>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</si>
  <si>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</si>
  <si>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</si>
  <si>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</si>
  <si>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</si>
  <si>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</si>
  <si>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</si>
  <si>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</si>
  <si>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</si>
  <si>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</si>
  <si>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</si>
  <si>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</si>
  <si>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</si>
  <si>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</si>
  <si>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</si>
  <si>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</si>
  <si>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</si>
  <si>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</si>
  <si>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</si>
  <si>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</si>
  <si>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</si>
  <si>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</si>
  <si>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</si>
  <si>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</si>
  <si>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</si>
  <si>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</si>
  <si>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</si>
  <si>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</si>
  <si>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</si>
  <si>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</si>
  <si>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</si>
  <si>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</si>
  <si>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</si>
  <si>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</si>
  <si>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</si>
  <si>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</si>
  <si>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</si>
  <si>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</si>
  <si>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</si>
  <si>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</si>
  <si>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</si>
  <si>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</si>
  <si>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</si>
  <si>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</si>
  <si>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</si>
  <si>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</si>
  <si>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</si>
  <si>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</si>
  <si>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</si>
  <si>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</si>
  <si>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</si>
  <si>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</si>
  <si>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</si>
  <si>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</si>
  <si>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</si>
  <si>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</si>
  <si>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</si>
  <si>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</si>
  <si>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</si>
  <si>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</si>
  <si>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</si>
  <si>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</si>
  <si>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</si>
  <si>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</si>
  <si>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</si>
  <si>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</si>
  <si>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</si>
  <si>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</si>
  <si>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</si>
  <si>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</si>
  <si>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</si>
  <si>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</si>
  <si>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</si>
  <si>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</si>
  <si>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</si>
  <si>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</si>
  <si>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</si>
  <si>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</si>
  <si>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</si>
  <si>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</si>
  <si>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</si>
  <si>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</si>
  <si>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</si>
  <si>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</si>
  <si>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</si>
  <si>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</si>
  <si>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</si>
  <si>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</si>
  <si>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</si>
  <si>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</si>
  <si>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</si>
  <si>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</si>
  <si>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</si>
  <si>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</si>
  <si>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</si>
  <si>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</si>
  <si>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</si>
  <si>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</si>
  <si>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</si>
  <si>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</si>
  <si>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</si>
  <si>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</si>
  <si>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</si>
  <si>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</si>
  <si>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</si>
  <si>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</si>
  <si>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</si>
  <si>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</si>
  <si>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</si>
  <si>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</si>
  <si>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</si>
  <si>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</si>
  <si>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</si>
  <si>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</si>
  <si>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</si>
  <si>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</si>
  <si>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</si>
  <si>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</si>
  <si>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</si>
  <si>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</si>
  <si>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</si>
  <si>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</si>
  <si>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</si>
  <si>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</si>
  <si>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</si>
  <si>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</si>
  <si>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</si>
  <si>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</si>
  <si>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</si>
  <si>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</si>
  <si>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</si>
  <si>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</si>
  <si>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</si>
  <si>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</si>
  <si>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</si>
  <si>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</si>
  <si>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</si>
  <si>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</si>
  <si>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</si>
  <si>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</si>
  <si>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</si>
  <si>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</si>
  <si>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</si>
  <si>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</si>
  <si>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</si>
  <si>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</si>
  <si>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</si>
  <si>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</si>
  <si>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</si>
  <si>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</si>
  <si>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</si>
  <si>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</si>
  <si>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</si>
  <si>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</si>
  <si>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</si>
  <si>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</si>
  <si>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</si>
  <si>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</si>
  <si>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</si>
  <si>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</si>
  <si>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</si>
  <si>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</si>
  <si>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</si>
  <si>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</si>
  <si>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</si>
  <si>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</si>
  <si>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</si>
  <si>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</si>
  <si>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</si>
  <si>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</si>
  <si>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</si>
  <si>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</si>
  <si>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</si>
  <si>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</si>
  <si>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</si>
  <si>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</si>
  <si>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</si>
  <si>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</si>
  <si>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</si>
  <si>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</si>
  <si>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</si>
  <si>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</si>
  <si>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</si>
  <si>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</si>
  <si>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</si>
  <si>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</si>
  <si>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</si>
  <si>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</si>
  <si>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</si>
  <si>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</si>
  <si>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</si>
  <si>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</si>
  <si>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</si>
  <si>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</si>
  <si>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</si>
  <si>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</si>
  <si>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</si>
  <si>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</si>
  <si>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</si>
  <si>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</si>
  <si>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</si>
  <si>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</si>
  <si>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</si>
  <si>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</si>
  <si>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</si>
  <si>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</si>
  <si>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</si>
  <si>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</si>
  <si>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</si>
  <si>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</si>
  <si>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</si>
  <si>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</si>
  <si>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</si>
  <si>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</si>
  <si>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</si>
  <si>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</si>
  <si>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</si>
  <si>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</si>
  <si>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</si>
  <si>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20  Min// Facing traffic jam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</si>
  <si>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</si>
  <si>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</si>
  <si>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</si>
  <si>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</si>
  <si>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</si>
  <si>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</si>
  <si>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</si>
  <si>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</si>
  <si>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</si>
  <si>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</si>
  <si>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</si>
  <si>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</si>
  <si>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</si>
  <si>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</si>
  <si>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PCM-20251001-00001670</t>
  </si>
  <si>
    <t>EM Team on the way ETA: 15 Mins</t>
  </si>
  <si>
    <t>PCM-20251001-00001793</t>
  </si>
  <si>
    <t>EM Team on the way ETA: 30 Mins</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</si>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</sst>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268.80399386573845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15.183010069442389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45931.752419791665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45931.752419791665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45931.752419791665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45931.752419791665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45931.752419791665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45931.752419791665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45931.752419791665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45931.752419791665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45931.752419791665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45931.752419791665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45931.752419791665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45931.752419791665</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45931.752419791665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45931.752419791665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45931.752419791665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45931.752419791665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45931.752419791665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45931.752419791665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45931.752419791665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45931.752419791665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45931.752419791665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45931.752419791665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45931.752419791665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45931.752419791665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45931.752419791665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45931.752419791665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45931.752419791665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45931.752419791665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45931.752419791665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45931.752419791665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45931.752419791665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45931.752419791665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45931.752419791665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45931.752419791665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45931.752419791665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45931.752419791665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45931.752419791665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45931.752419791665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45931.752419791665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45931.752419791665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45931.752419791665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45931.752419791665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45931.752419791665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45931.752419791665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45931.752419791665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45931.752419791665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45931.752419791665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45931.752419791665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45931.752419791665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45931.752419791665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45931.752419791665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45931.752419791665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45931.752419791665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45931.752419791665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45931.752419791665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45931.752419791665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45931.752419791665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45931.752419791665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45931.752419791665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45931.752419791665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45931.752419791665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45931.752419791665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45931.752419791665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45931.752419791665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45931.752419791665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45931.752419791665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45931.752419791665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45931.752419791665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45931.752419791665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45931.752419791665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45931.752419791665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45931.752419791665</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240.10063738425379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125.02533645833319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106.75258182870311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8.5268526620347984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45931.752419791665</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39058</v>
      </c>
      <c r="B8" s="18" t="str">
        <f>IFERROR(VLOOKUP(D8,DB!A:K,11,0),"")</f>
        <v>R2</v>
      </c>
      <c r="C8" s="18">
        <v>1</v>
      </c>
      <c r="D8" s="18" t="s">
        <v>21370</v>
      </c>
      <c r="E8" s="131" t="s">
        <v>38964</v>
      </c>
      <c r="F8" s="145">
        <v>45931.703298611108</v>
      </c>
      <c r="G8" s="133">
        <f ca="1">IFERROR(NOW()-F8,"-")</f>
        <v>4.9121180556539912E-2</v>
      </c>
      <c r="H8" s="145"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6" t="s">
        <v>39061</v>
      </c>
      <c r="B9" s="18" t="str">
        <f>IFERROR(VLOOKUP(D9,DB!A:K,11,0),"")</f>
        <v>R2</v>
      </c>
      <c r="C9" s="18">
        <v>1</v>
      </c>
      <c r="D9" s="18" t="s">
        <v>26433</v>
      </c>
      <c r="E9" s="131" t="s">
        <v>38964</v>
      </c>
      <c r="F9" s="132">
        <v>45931.734236111108</v>
      </c>
      <c r="G9" s="133">
        <f ca="1">IFERROR(NOW()-F9,"-")</f>
        <v>1.818368055683095E-2</v>
      </c>
      <c r="H9" s="145" t="s">
        <v>39062</v>
      </c>
      <c r="I9" s="18" t="str">
        <f>IFERROR(VLOOKUP(D9,DB!A:F,6,0),"")</f>
        <v>Power Cube</v>
      </c>
      <c r="J9" s="18" t="str">
        <f>IFERROR(VLOOKUP(D9,DB!A:G,7,0),"")</f>
        <v>Good+No BB Design</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45931.752419791665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45931.752419791665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45931.752419791665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45931.752419791665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45931.752419791665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45931.752419791665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45931.752419791665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45931.752419791665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45931.752419791665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45931.752419791665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45931.752419791665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45931.752419791665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45931.752419791665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45931.752419791665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45931.752419791665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45931.752419791665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45931.752419791665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45931.752419791665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45931.752419791665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45931.752419791665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45931.752419791665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45931.752419791665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45931.752419791665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45931.752419791665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45931.752419791665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45931.752419791665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45931.752419791665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45931.752419791665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45931.752419791665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45931.752419791665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45931.752419791665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45931.752419791665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45931.752419791665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45931.752419791665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45931.752419791665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45931.752419791665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45931.752419791665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45931.752419791665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45931.752419791665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45931.752419791665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45931.752419791665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45931.752419791665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45931.752419791665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45931.752419791665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45931.752419791665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45931.752419791665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45931.752419791665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45931.752419791665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45931.752419791665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45931.752419791665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45931.752419791665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45931.752419791665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45931.752419791665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45931.752419791665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45931.752419791665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45931.752419791665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45931.752419791665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45931.752419791665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45931.752419791665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45931.752419791665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45931.752419791665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45931.752419791665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45931.752419791665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45931.752419791665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45931.752419791665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45931.752419791665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45931.752419791665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45931.752419791665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45931.752419791665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45931.752419791665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45931.752419791665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45931.752419791665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45931.752419791665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45931.752419791665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45931.752419791665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45931.752419791665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45931.752419791665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45931.752419791665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45931.752419791665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45931.752419791665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45931.752419791665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45931.752419791665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45931.752419791665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45931.752419791665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45931.752419791665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45931.752419791665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45931.752419791665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45931.752419791665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45931.752419791665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45931.752419791665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45931.752419791665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45931.752419791665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45931.752419791665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45931.752419791665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45931.752419791665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45931.752419791665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45931.752419791665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45931.752419791665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45931.752419791665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45931.752419791665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45931.752419791665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45931.752419791665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45931.752419791665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45931.752419791665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45931.752419791665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45931.752419791665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45931.752419791665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45931.752419791665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45931.752419791665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45931.752419791665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45931.752419791665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45931.752419791665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45931.752419791665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45931.752419791665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45931.752419791665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45931.752419791665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45931.752419791665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45931.752419791665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45931.752419791665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45931.752419791665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45931.752419791665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45931.752419791665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45931.752419791665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45931.752419791665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45931.752419791665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45931.752419791665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45931.752419791665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45931.752419791665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45931.752419791665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45931.752419791665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45931.752419791665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45931.752419791665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45931.752419791665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45931.752419791665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45931.752419791665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45931.752419791665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45931.752419791665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45931.752419791665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45931.752419791665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45931.752419791665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45931.752419791665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45931.752419791665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45931.752419791665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45931.752419791665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45931.752419791665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45931.752419791665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45931.752419791665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45931.752419791665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45931.752419791665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45931.752419791665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45931.752419791665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45931.752419791665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45931.752419791665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45931.752419791665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45931.752419791665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45931.752419791665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45931.752419791665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45931.752419791665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45931.752419791665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45931.752419791665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45931.752419791665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45931.752419791665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45931.752419791665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45931.752419791665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45931.752419791665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45931.752419791665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45931.752419791665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45931.752419791665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45931.752419791665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45931.752419791665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45931.752419791665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45931.752419791665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45931.752419791665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45931.752419791665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45931.752419791665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45931.752419791665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45931.752419791665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45931.752419791665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45931.752419791665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45931.752419791665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45931.752419791665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45931.752419791665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45931.752419791665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45931.752419791665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45931.752419791665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45931.752419791665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45931.752419791665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45931.752419791665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45931.752419791665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45931.752419791665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45931.752419791665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45931.752419791665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45931.752419791665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45931.752419791665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45931.752419791665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45931.752419791665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45931.752419791665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45931.752419791665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45931.752419791665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45931.752419791665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45931.752419791665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45931.752419791665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45931.752419791665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45931.752419791665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45931.752419791665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45931.752419791665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45931.752419791665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45931.752419791665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45931.752419791665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45931.752419791665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45931.752419791665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45931.752419791665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45931.752419791665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45931.752419791665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45931.752419791665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45931.752419791665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45931.752419791665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45931.752419791665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45931.752419791665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45931.752419791665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45931.752419791665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45931.752419791665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45931.752419791665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45931.752419791665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45931.752419791665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45931.752419791665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45931.752419791665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45931.752419791665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45931.752419791665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45931.752419791665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45931.752419791665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45931.752419791665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45931.752419791665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45931.752419791665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45931.752419791665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45931.752419791665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45931.752419791665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45931.752419791665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45931.752419791665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45931.752419791665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45931.752419791665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45931.752419791665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45931.752419791665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45931.752419791665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45931.752419791665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45931.752419791665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45931.752419791665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45931.752419791665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45931.752419791665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45931.752419791665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45931.752419791665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45931.752419791665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45931.752419791665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45931.752419791665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45931.752419791665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45931.752419791665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45931.752419791665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45931.752419791665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45931.752419791665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45931.752419791665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45931.752419791665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45931.752419791665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45931.752419791665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45931.752419791665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45931.752419791665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45931.752419791665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45931.752419791665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45931.752419791665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45931.752419791665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45931.752419791665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45931.752419791665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45931.752419791665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45931.752419791665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45931.752419791665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45931.752419791665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45931.752419791665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45931.752419791665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45931.752419791665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45931.752419791665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45931.752419791665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45931.752419791665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45931.752419791665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45931.752419791665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45931.752419791665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45931.752419791665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45931.752419791665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45931.752419791665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45931.752419791665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45931.752419791665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45931.752419791665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45931.752419791665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45931.752419791665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45931.752419791665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45931.752419791665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45931.752419791665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45931.752419791665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45931.752419791665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45931.752419791665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45931.752419791665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45931.752419791665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45931.752419791665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45931.752419791665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45931.752419791665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45931.752419791665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45931.752419791665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45931.752419791665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45931.752419791665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45931.752419791665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45931.752419791665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45931.752419791665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45931.752419791665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45931.752419791665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45931.752419791665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45931.752419791665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45931.752419791665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45931.752419791665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45931.752419791665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45931.752419791665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45931.752419791665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45931.752419791665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45931.752419791665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45931.752419791665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45931.752419791665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45931.752419791665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45931.752419791665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45931.752419791665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45931.752419791665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45931.752419791665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45931.752419791665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45931.752419791665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45931.752419791665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45931.752419791665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45931.752419791665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45931.752419791665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45931.752419791665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45931.752419791665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45931.752419791665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45931.752419791665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45931.752419791665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45931.752419791665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45931.752419791665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45931.752419791665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45931.752419791665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45931.752419791665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45931.752419791665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45931.752419791665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45931.752419791665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45931.752419791665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45931.752419791665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45931.752419791665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45931.752419791665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45931.752419791665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45931.752419791665</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45931.752419791665</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45931.752419791665</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45931.752419791665</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45931.752419791665</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45931.752419791665</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8" t="str">
        <f>IFERROR(VLOOKUP(D368,DB!A:K,11,0),"")</f>
        <v/>
      </c>
      <c r="C368" s="18"/>
      <c r="D368" s="18"/>
      <c r="E368" s="131"/>
      <c r="F368" s="132"/>
      <c r="G368" s="133">
        <f ca="1">IFERROR(NOW()-F368,"-")</f>
        <v>45931.752419791665</v>
      </c>
      <c r="H368" s="132"/>
      <c r="I368" s="18" t="str">
        <f>IFERROR(VLOOKUP(D368,DB!A:F,6,0),"")</f>
        <v/>
      </c>
      <c r="J368" s="18" t="str">
        <f>IFERROR(VLOOKUP(D368,DB!A:G,7,0),"")</f>
        <v/>
      </c>
      <c r="K368" s="19"/>
      <c r="L368" s="18"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45931.752419791665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45931.752419791665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45931.752419791665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45931.752419791665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45931.752419791665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45931.752419791665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45931.752419791665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45931.752419791665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45931.752419791665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45931.752419791665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45931.752419791665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45931.752419791665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45931.752419791665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45931.752419791665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45931.752419791665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45931.752419791665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45931.752419791665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45931.752419791665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45931.752419791665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45931.752419791665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45931.752419791665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45931.752419791665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45931.752419791665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45931.752419791665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45931.752419791665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45931.752419791665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45931.752419791665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45931.752419791665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45931.752419791665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45931.752419791665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45931.752419791665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45931.752419791665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45931.752419791665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45931.752419791665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45931.752419791665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45931.752419791665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45931.752419791665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45931.752419791665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45931.752419791665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45931.752419791665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45931.752419791665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45931.752419791665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45931.752419791665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45931.752419791665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45931.752419791665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45931.752419791665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45931.752419791665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45931.752419791665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45931.752419791665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45931.752419791665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45931.752419791665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45931.752419791665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45931.752419791665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45931.752419791665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45931.752419791665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45931.752419791665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45931.752419791665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45931.752419791665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45931.752419791665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45931.752419791665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45931.752419791665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45931.752419791665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45931.752419791665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45931.752419791665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45931.752419791665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45931.752419791665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45931.752419791665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45931.752419791665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45931.752419791665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45931.752419791665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45931.752419791665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45931.752419791665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45931.752419791665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45931.752419791665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45931.752419791665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45931.752419791665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45931.752419791665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45931.752419791665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45931.752419791665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45931.752419791665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45931.752419791665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45931.752419791665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45931.752419791665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45931.752419791665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45931.752419791665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45931.752419791665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45931.752419791665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45931.752419791665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45931.752419791665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45931.752419791665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45931.752419791665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45931.752419791665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45931.752419791665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45931.752419791665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45931.752419791665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45931.752419791665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45931.752419791665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45931.752419791665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45931.752419791665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45931.752419791665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45931.752419791665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45931.752419791665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45931.752419791665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45931.752419791665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45931.752419791665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45931.752419791665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45931.752419791665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45931.752419791665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45931.752419791665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45931.752419791665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45931.752419791665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45931.752419791665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45931.752419791665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45931.752419791665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45931.752419791665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45931.752419791665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45931.752419791665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45931.752419791665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45931.752419791665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45931.752419791665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45931.752419791665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45931.752419791665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45931.752419791665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45931.752419791665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45931.752419791665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45931.752419791665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45931.752419791665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45931.752419791665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45931.752419791665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45931.752419791665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45931.752419791665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45931.752419791665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45931.752419791665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45931.752419791665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45931.752419791665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45931.752419791665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45931.752419791665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45931.752419791665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45931.752419791665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45931.752419791665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45931.752419791665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45931.752419791665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45931.752419791665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45931.752419791665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45931.752419791665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45931.752419791665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45931.752419791665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45931.752419791665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45931.752419791665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45931.752419791665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45931.752419791665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45931.752419791665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45931.752419791665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45931.752419791665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45931.752419791665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45931.752419791665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45931.752419791665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45931.752419791665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45931.752419791665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45931.752419791665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45931.752419791665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45931.752419791665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45931.752419791665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45931.752419791665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45931.752419791665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45931.752419791665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45931.752419791665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45931.752419791665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45931.752419791665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45931.752419791665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45931.752419791665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45931.752419791665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45931.752419791665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45931.752419791665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45931.752419791665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45931.752419791665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45931.752419791665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45931.752419791665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45931.752419791665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45931.752419791665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45931.752419791665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45931.752419791665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45931.752419791665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45931.752419791665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45931.752419791665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45931.752419791665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45931.752419791665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45931.752419791665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45931.752419791665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45931.752419791665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45931.752419791665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45931.752419791665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45931.752419791665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45931.752419791665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45931.752419791665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45931.752419791665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45931.752419791665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45931.752419791665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45931.752419791665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45931.752419791665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45931.752419791665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45931.752419791665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45931.752419791665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45931.752419791665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45931.752419791665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45931.752419791665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45931.752419791665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45931.752419791665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45931.752419791665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45931.752419791665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45931.752419791665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45931.752419791665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45931.752419791665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45931.752419791665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45931.752419791665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45931.752419791665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45931.752419791665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45931.752419791665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45931.752419791665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45931.752419791665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45931.752419791665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45931.752419791665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45931.752419791665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45931.752419791665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45931.752419791665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45931.752419791665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45931.752419791665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45931.752419791665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45931.752419791665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45931.752419791665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45931.752419791665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45931.752419791665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45931.752419791665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45931.752419791665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45931.752419791665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45931.752419791665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45931.752419791665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45931.752419791665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45931.752419791665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45931.752419791665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45931.752419791665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45931.752419791665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45931.752419791665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45931.752419791665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45931.752419791665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45931.752419791665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45931.752419791665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45931.752419791665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45931.752419791665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45931.752419791665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45931.752419791665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45931.752419791665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45931.752419791665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45931.752419791665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45931.752419791665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45931.752419791665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45931.752419791665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45931.752419791665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45931.752419791665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45931.752419791665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45931.752419791665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45931.752419791665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45931.752419791665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45931.752419791665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45931.752419791665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45931.752419791665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45931.752419791665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45931.752419791665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45931.752419791665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45931.752419791665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45931.752419791665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45931.752419791665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45931.752419791665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45931.752419791665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45931.752419791665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45931.752419791665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45931.752419791665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45931.752419791665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45931.752419791665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45931.752419791665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45931.752419791665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45931.752419791665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45931.752419791665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45931.752419791665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45931.752419791665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45931.752419791665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45931.752419791665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45931.752419791665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45931.752419791665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45931.752419791665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45931.752419791665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45931.752419791665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45931.752419791665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45931.752419791665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45931.752419791665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45931.752419791665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45931.752419791665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45931.752419791665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45931.752419791665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45931.752419791665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45931.752419791665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45931.752419791665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45931.752419791665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45931.752419791665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45931.752419791665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45931.752419791665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45931.752419791665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45931.752419791665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45931.752419791665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45931.752419791665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45931.752419791665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45931.752419791665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45931.752419791665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45931.752419791665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45931.752419791665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45931.752419791665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45931.752419791665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45931.752419791665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45931.752419791665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45931.752419791665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45931.752419791665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45931.752419791665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45931.752419791665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45931.752419791665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45931.752419791665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45931.752419791665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45931.752419791665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45931.752419791665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45931.752419791665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45931.752419791665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45931.752419791665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45931.752419791665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45931.752419791665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45931.752419791665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45931.752419791665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45931.752419791665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45931.752419791665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45931.752419791665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45931.752419791665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45931.752419791665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45931.752419791665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45931.752419791665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45931.752419791665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45931.752419791665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45931.752419791665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45931.752419791665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45931.752419791665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45931.752419791665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45931.752419791665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45931.752419791665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45931.752419791665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45931.752419791665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45931.752419791665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45931.752419791665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45931.752419791665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45931.752419791665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45931.752419791665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45931.752419791665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45931.752419791665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45931.752419791665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45931.752419791665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45931.752419791665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45931.752419791665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45931.752419791665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45931.752419791665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45931.752419791665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45931.752419791665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45931.752419791665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45931.752419791665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45931.752419791665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45931.752419791665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45931.752419791665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45931.752419791665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45931.752419791665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45931.752419791665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45931.752419791665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45931.752419791665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45931.752419791665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45931.752419791665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45931.752419791665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45931.752419791665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45931.752419791665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45931.752419791665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45931.752419791665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45931.752419791665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45931.752419791665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45931.752419791665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45931.752419791665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45931.752419791665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45931.752419791665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45931.752419791665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45931.752419791665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45931.752419791665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45931.752419791665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45931.752419791665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45931.752419791665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45931.752419791665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45931.752419791665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45931.752419791665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45931.752419791665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45931.752419791665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45931.752419791665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45931.752419791665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45931.752419791665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45931.752419791665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45931.752419791665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45931.752419791665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45931.752419791665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45931.752419791665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45931.752419791665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45931.752419791665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45931.752419791665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45931.752419791665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45931.752419791665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45931.752419791665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45931.752419791665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45931.752419791665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45931.752419791665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45931.752419791665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45931.752419791665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45931.752419791665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45931.752419791665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45931.752419791665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45931.752419791665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45931.752419791665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45931.752419791665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45931.752419791665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45931.752419791665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45931.752419791665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45931.752419791665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45931.752419791665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45931.752419791665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45931.752419791665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45931.752419791665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45931.752419791665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45931.752419791665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45931.752419791665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45931.752419791665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45931.752419791665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45931.752419791665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45931.752419791665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45931.752419791665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45931.752419791665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45931.752419791665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45931.752419791665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45931.752419791665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45931.752419791665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45931.752419791665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45931.752419791665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45931.752419791665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45931.752419791665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45931.752419791665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45931.752419791665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45931.752419791665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45931.752419791665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45931.752419791665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45931.752419791665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45931.752419791665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45931.752419791665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45931.752419791665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45931.752419791665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45931.752419791665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45931.752419791665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45931.752419791665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45931.752419791665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45931.752419791665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45931.752419791665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45931.752419791665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45931.752419791665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45931.752419791665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45931.752419791665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45931.752419791665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45931.752419791665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45931.752419791665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45931.752419791665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45931.752419791665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45931.752419791665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45931.752419791665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45931.752419791665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45931.752419791665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45931.752419791665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45931.752419791665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45931.752419791665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45931.752419791665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45931.752419791665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45931.752419791665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45931.752419791665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45931.752419791665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45931.752419791665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45931.752419791665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45931.752419791665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45931.752419791665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45931.752419791665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45931.752419791665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45931.752419791665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45931.752419791665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45931.752419791665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45931.752419791665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45931.752419791665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45931.752419791665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45931.752419791665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45931.752419791665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45931.752419791665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45931.752419791665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45931.752419791665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45931.752419791665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45931.752419791665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45931.752419791665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45931.752419791665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45931.752419791665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45931.752419791665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45931.752419791665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45931.752419791665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45931.752419791665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45931.752419791665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45931.752419791665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45931.752419791665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45931.752419791665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45931.752419791665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45931.752419791665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45931.752419791665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45931.752419791665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45931.752419791665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45931.752419791665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45931.752419791665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45931.752419791665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45931.752419791665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45931.752419791665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45931.752419791665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45931.752419791665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45931.752419791665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45931.752419791665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45931.752419791665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45931.752419791665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45931.752419791665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45931.752419791665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45931.752419791665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45931.752419791665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45931.752419791665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45931.752419791665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45931.752419791665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45931.752419791665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45931.752419791665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45931.752419791665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45931.752419791665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45931.752419791665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45931.752419791665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45931.752419791665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45931.752419791665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45931.752419791665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45931.752419791665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45931.752419791665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45931.752419791665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45931.752419791665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45931.752419791665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45931.752419791665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45931.752419791665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45931.752419791665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45931.752419791665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45931.752419791665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45931.752419791665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45931.752419791665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45931.752419791665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45931.752419791665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45931.752419791665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45931.752419791665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45931.752419791665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45931.752419791665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45931.752419791665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45931.752419791665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45931.752419791665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45931.752419791665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45931.752419791665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45931.752419791665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45931.752419791665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45931.752419791665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45931.752419791665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45931.752419791665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45931.752419791665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45931.752419791665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45931.752419791665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45931.752419791665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45931.752419791665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45931.752419791665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45931.752419791665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45931.752419791665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45931.752419791665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45931.752419791665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45931.752419791665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45931.752419791665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45931.752419791665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45931.752419791665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45931.752419791665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45931.752419791665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45931.752419791665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45931.752419791665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45931.752419791665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45931.752419791665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45931.752419791665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45931.752419791665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45931.752419791665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45931.752419791665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45931.752419791665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45931.752419791665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45931.752419791665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45931.752419791665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45931.752419791665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45931.752419791665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45931.752419791665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45931.752419791665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45931.752419791665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45931.752419791665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45931.752419791665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45931.752419791665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45931.752419791665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45931.752419791665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45931.752419791665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45931.752419791665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45931.752419791665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45931.752419791665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45931.752419791665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45931.752419791665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45931.752419791665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45931.752419791665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45931.752419791665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45931.752419791665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45931.752419791665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45931.752419791665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45931.752419791665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45931.752419791665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45931.752419791665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45931.752419791665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45931.752419791665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45931.752419791665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45931.752419791665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45931.752419791665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45931.752419791665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45931.752419791665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45931.752419791665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45931.752419791665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45931.752419791665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45931.752419791665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45931.752419791665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45931.752419791665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45931.752419791665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45931.752419791665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45931.752419791665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45931.752419791665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45931.752419791665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45931.752419791665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45931.752419791665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45931.752419791665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45931.752419791665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45931.752419791665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45931.752419791665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45931.752419791665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45931.752419791665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45931.752419791665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45931.752419791665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45931.752419791665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45931.752419791665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45931.752419791665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45931.752419791665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45931.752419791665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45931.752419791665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45931.752419791665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45931.752419791665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45931.752419791665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45931.752419791665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45931.752419791665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45931.752419791665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45931.752419791665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45931.752419791665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45931.752419791665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45931.752419791665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45931.752419791665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45931.752419791665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45931.752419791665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45931.752419791665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45931.752419791665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45931.752419791665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45931.752419791665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45931.752419791665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45931.752419791665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45931.752419791665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45931.752419791665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45931.752419791665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45931.752419791665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45931.752419791665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45931.752419791665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45931.752419791665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45931.752419791665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45931.752419791665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45931.752419791665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45931.752419791665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45931.752419791665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45931.752419791665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45931.752419791665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45931.752419791665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45931.752419791665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45931.752419791665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45931.752419791665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45931.752419791665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45931.752419791665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45931.752419791665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45931.752419791665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45931.752419791665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45931.752419791665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45931.752419791665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45931.752419791665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45931.752419791665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45931.752419791665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45931.752419791665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45931.752419791665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45931.752419791665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45931.752419791665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45931.752419791665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45931.752419791665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45931.752419791665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45931.752419791665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45931.752419791665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45931.752419791665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45931.752419791665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45931.752419791665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45931.752419791665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45931.752419791665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45931.752419791665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45931.752419791665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45931.752419791665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45931.752419791665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45931.752419791665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45931.752419791665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45931.752419791665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45931.752419791665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45931.752419791665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45931.752419791665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45931.752419791665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45931.752419791665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45931.752419791665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45931.752419791665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45931.752419791665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45931.752419791665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45931.752419791665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45931.752419791665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45931.752419791665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45931.752419791665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45931.752419791665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45931.752419791665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45931.752419791665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45931.752419791665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45931.752419791665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45931.752419791665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45931.752419791665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45931.752419791665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45931.752419791665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45931.752419791665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45931.752419791665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45931.752419791665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45931.752419791665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45931.752419791665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45931.752419791665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45931.752419791665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45931.752419791665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45931.752419791665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45931.752419791665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45931.752419791665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45931.752419791665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45931.752419791665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45931.752419791665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45931.752419791665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45931.752419791665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45931.752419791665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45931.752419791665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45931.752419791665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45931.752419791665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45931.752419791665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45931.752419791665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45931.752419791665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45931.752419791665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45931.752419791665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45931.752419791665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45931.752419791665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45931.752419791665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45931.752419791665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45931.752419791665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45931.752419791665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45931.752419791665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45931.752419791665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45931.752419791665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45931.752419791665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45931.752419791665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45931.752419791665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45931.752419791665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45931.752419791665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45931.752419791665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45931.752419791665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45931.752419791665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45931.752419791665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45931.752419791665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45931.752419791665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45931.752419791665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45931.752419791665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45931.752419791665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45931.752419791665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45931.752419791665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45931.752419791665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45931.752419791665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45931.752419791665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45931.752419791665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45931.752419791665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45931.752419791665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45931.752419791665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45931.752419791665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45931.752419791665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45931.752419791665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45931.752419791665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45931.752419791665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45931.752419791665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45931.752419791665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45931.752419791665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45931.752419791665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45931.752419791665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45931.752419791665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45931.752419791665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45931.752419791665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45931.752419791665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45931.752419791665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45931.752419791665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45931.752419791665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45931.752419791665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45931.752419791665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45931.752419791665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45931.752419791665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45931.752419791665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45931.752419791665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45931.752419791665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45931.752419791665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45931.752419791665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45931.752419791665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45931.752419791665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45931.752419791665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45931.752419791665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45931.752419791665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45931.752419791665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45931.752419791665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45931.752419791665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45931.752419791665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45931.752419791665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45931.752419791665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45931.752419791665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45931.752419791665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45931.752419791665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45931.752419791665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45931.752419791665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45931.752419791665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45931.752419791665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45931.752419791665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45931.752419791665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45931.752419791665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45931.752419791665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45931.752419791665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45931.752419791665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45931.752419791665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45931.752419791665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45931.752419791665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45931.752419791665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45931.752419791665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45931.752419791665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45931.752419791665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45931.752419791665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45931.752419791665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45931.752419791665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45931.752419791665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45931.752419791665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45931.752419791665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45931.752419791665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45931.752419791665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45931.752419791665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45931.752419791665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45931.752419791665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45931.752419791665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45931.752419791665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45931.752419791665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45931.752419791665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45931.752419791665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45931.752419791665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45931.752419791665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45931.752419791665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45931.752419791665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45931.752419791665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45931.752419791665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45931.752419791665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45931.752419791665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45931.752419791665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45931.752419791665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45931.752419791665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45931.752419791665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45931.752419791665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45931.752419791665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45931.752419791665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45931.752419791665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45931.752419791665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45931.752419791665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45931.752419791665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45931.752419791665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45931.752419791665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45931.752419791665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45931.752419791665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45931.752419791665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45931.752419791665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45931.752419791665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45931.752419791665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45931.752419791665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45931.752419791665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45931.752419791665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45931.752419791665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45931.752419791665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45931.752419791665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45931.752419791665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45931.752419791665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45931.752419791665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45931.752419791665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45931.752419791665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45931.752419791665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45931.752419791665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45931.752419791665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45931.752419791665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45931.752419791665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45931.752419791665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45931.752419791665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45931.752419791665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45931.752419791665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45931.752419791665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45931.752419791665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45931.752419791665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45931.752419791665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45931.752419791665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45931.752419791665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45931.752419791665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45931.752419791665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45931.752419791665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45931.752419791665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45931.752419791665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45931.752419791665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45931.752419791665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45931.752419791665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45931.752419791665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45931.752419791665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45931.752419791665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45931.752419791665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45931.752419791665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45931.752419791665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45931.752419791665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45931.752419791665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45931.752419791665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45931.752419791665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45931.752419791665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45931.752419791665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45931.752419791665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45931.752419791665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45931.752419791665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45931.752419791665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45931.752419791665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45931.752419791665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45931.752419791665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45931.752419791665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45931.752419791665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45931.752419791665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45931.752419791665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45931.752419791665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45931.752419791665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45931.752419791665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45931.752419791665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45931.752419791665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45931.752419791665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45931.752419791665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45931.752419791665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45931.752419791665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45931.752419791665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45931.752419791665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45931.752419791665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45931.752419791665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45931.752419791665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45931.752419791665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45931.752419791665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45931.752419791665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45931.752419791665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45931.752419791665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45931.752419791665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45931.752419791665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45931.752419791665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45931.752419791665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45931.752419791665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45931.752419791665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45931.752419791665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45931.752419791665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45931.752419791665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45931.752419791665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45931.752419791665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45931.752419791665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45931.752419791665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45931.752419791665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45931.752419791665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45931.752419791665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45931.752419791665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45931.752419791665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45931.752419791665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45931.752419791665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45931.752419791665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45931.752419791665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45931.752419791665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45931.752419791665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45931.752419791665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45931.752419791665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45931.752419791665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45931.752419791665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45931.752419791665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45931.752419791665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45931.752419791665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45931.752419791665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45931.752419791665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45931.752419791665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45931.752419791665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45931.752419791665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45931.752419791665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45931.752419791665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45931.752419791665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45931.752419791665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45931.752419791665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45931.752419791665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45931.752419791665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45931.752419791665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45931.752419791665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45931.752419791665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45931.752419791665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45931.752419791665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45931.752419791665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45931.752419791665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45931.752419791665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45931.752419791665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45931.752419791665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45931.752419791665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45931.752419791665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45931.752419791665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45931.752419791665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45931.752419791665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45931.752419791665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45931.752419791665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45931.752419791665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45931.752419791665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45931.752419791665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45931.752419791665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45931.752419791665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45931.752419791665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45931.752419791665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45931.752419791665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45931.752419791665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45931.752419791665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45931.752419791665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45931.752419791665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45931.752419791665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45931.752419791665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45931.752419791665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45931.752419791665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45931.752419791665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45931.752419791665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45931.752419791665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45931.752419791665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45931.752419791665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45931.752419791665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45931.752419791665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45931.752419791665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45931.752419791665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45931.752419791665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45931.752419791665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45931.752419791665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45931.752419791665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45931.752419791665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45931.752419791665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45931.752419791665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45931.752419791665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45931.752419791665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45931.752419791665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45931.752419791665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45931.752419791665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45931.752419791665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45931.752419791665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45931.752419791665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45931.752419791665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45931.752419791665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45931.752419791665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45931.752419791665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45931.752419791665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45931.752419791665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45931.752419791665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45931.752419791665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45931.752419791665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45931.752419791665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45931.752419791665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45931.752419791665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45931.752419791665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45931.752419791665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45931.752419791665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45931.752419791665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45931.752419791665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45931.752419791665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45931.752419791665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45931.752419791665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45931.752419791665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45931.752419791665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45931.752419791665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45931.752419791665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45931.752419791665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45931.752419791665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45931.752419791665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45931.752419791665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45931.752419791665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45931.752419791665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45931.752419791665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45931.752419791665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45931.752419791665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45931.752419791665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45931.752419791665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45931.752419791665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45931.752419791665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45931.752419791665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45931.752419791665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45931.752419791665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45931.752419791665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45931.752419791665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45931.752419791665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45931.752419791665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45931.752419791665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45931.752419791665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45931.752419791665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45931.752419791665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45931.752419791665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45931.752419791665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45931.752419791665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45931.752419791665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45931.752419791665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45931.752419791665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45931.752419791665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45931.752419791665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45931.752419791665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45931.752419791665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45931.752419791665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45931.752419791665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45931.752419791665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45931.752419791665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45931.752419791665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45931.752419791665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45931.752419791665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45931.752419791665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45931.752419791665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45931.752419791665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45931.752419791665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45931.752419791665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45931.752419791665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45931.752419791665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45931.752419791665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45931.752419791665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45931.752419791665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45931.752419791665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45931.752419791665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45931.752419791665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45931.752419791665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45931.752419791665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45931.752419791665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45931.752419791665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45931.752419791665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45931.752419791665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45931.752419791665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45931.752419791665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45931.752419791665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45931.752419791665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45931.752419791665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45931.752419791665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45931.752419791665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45931.752419791665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45931.752419791665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45931.752419791665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45931.752419791665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45931.752419791665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45931.752419791665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45931.752419791665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45931.752419791665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45931.752419791665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45931.752419791665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45931.752419791665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45931.752419791665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45931.752419791665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45931.752419791665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45931.752419791665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45931.752419791665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45931.752419791665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45931.752419791665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45931.752419791665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45931.752419791665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45931.752419791665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45931.752419791665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45931.752419791665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45931.752419791665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45931.752419791665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45931.752419791665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45931.752419791665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45931.752419791665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45931.752419791665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45931.752419791665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45931.752419791665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45931.752419791665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45931.752419791665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45931.752419791665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45931.752419791665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45931.752419791665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45931.752419791665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45931.752419791665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45931.752419791665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45931.752419791665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45931.752419791665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45931.752419791665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45931.752419791665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45931.752419791665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45931.752419791665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45931.752419791665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45931.752419791665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45931.752419791665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45931.752419791665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45931.752419791665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45931.752419791665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45931.752419791665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45931.752419791665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228.27170219906839</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0.86214201388793299</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24137</v>
      </c>
      <c r="E4" s="112" t="s">
        <v>38964</v>
      </c>
      <c r="F4" s="113"/>
      <c r="G4" s="114">
        <f ca="1">IFERROR(NOW()-F4,"")</f>
        <v>45931.752419791665</v>
      </c>
      <c r="H4" s="113">
        <v>45931.746076388888</v>
      </c>
      <c r="I4" s="110" t="str">
        <f>IFERROR(VLOOKUP(D4,DB!A:F,6,0),"")</f>
        <v>SCECO</v>
      </c>
      <c r="J4" s="110" t="str">
        <f>IFERROR(VLOOKUP(D4,DB!A:G,7,0),"")</f>
        <v>In progress</v>
      </c>
      <c r="K4" s="115" t="s">
        <v>39070</v>
      </c>
      <c r="L4" s="107" t="str">
        <f>IFERROR(VLOOKUP(D4,DB!A:I,9,0),"")</f>
        <v>Latis</v>
      </c>
    </row>
    <row r="5" spans="1:16" ht="15" customHeight="1">
      <c r="A5" s="110"/>
      <c r="B5" s="110" t="str">
        <f>IFERROR(VLOOKUP(D5,DB!A:K,11,0),"")</f>
        <v/>
      </c>
      <c r="C5" s="111"/>
      <c r="D5" s="107"/>
      <c r="E5" s="112"/>
      <c r="F5" s="113"/>
      <c r="G5" s="114">
        <f ca="1">IFERROR(NOW()-F5,"")</f>
        <v>45931.752419791665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45931.752419791665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45931.752419791665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45931.752419791665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45931.752419791665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45931.752419791665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45931.752419791665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45931.752419791665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45931.752419791665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45931.752419791665</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45931.752419791665</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45931.752419791665</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45931.752419791665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45931.752419791665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45931.752419791665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45931.752419791665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45931.752419791665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45931.752419791665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45931.752419791665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45931.752419791665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45931.752419791665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45931.752419791665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45931.752419791665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45931.752419791665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45931.752419791665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45931.752419791665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45931.752419791665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45931.752419791665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45931.752419791665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45931.752419791665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45931.752419791665</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39.920359606476268</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5.5635424768479425</v>
      </c>
      <c r="H3" s="38">
        <v>45926.158159722225</v>
      </c>
      <c r="I3" s="37" t="str">
        <f>IFERROR(VLOOKUP(D3,DB!A:F,6,0),"")</f>
        <v>SCECO</v>
      </c>
      <c r="J3" s="37" t="str">
        <f>IFERROR(VLOOKUP(D3,DB!A:G,7,0),"")</f>
        <v>Good</v>
      </c>
      <c r="K3" s="37" t="s">
        <v>39074</v>
      </c>
      <c r="L3" s="37" t="str">
        <f>IFERROR(VLOOKUP(D3,DB!A:I,9,0),"")</f>
        <v>Latis</v>
      </c>
      <c r="M3" s="139"/>
    </row>
    <row r="4" spans="1:13" ht="15">
      <c r="A4" s="37" t="s">
        <v>39075</v>
      </c>
      <c r="B4" s="37" t="str">
        <f>IFERROR(VLOOKUP(D4,DB!A:K,11,0),"")</f>
        <v>R5</v>
      </c>
      <c r="C4" s="37">
        <v>1</v>
      </c>
      <c r="D4" s="37" t="s">
        <v>29556</v>
      </c>
      <c r="E4" s="37" t="s">
        <v>38964</v>
      </c>
      <c r="F4" s="38">
        <v>45931.712997685187</v>
      </c>
      <c r="G4" s="39">
        <f ca="1">IFERROR(NOW()-F4,"-")</f>
        <v>3.942210647801403E-2</v>
      </c>
      <c r="H4" s="38">
        <v>45931.706747685188</v>
      </c>
      <c r="I4" s="37" t="str">
        <f>IFERROR(VLOOKUP(D4,DB!A:F,6,0),"")</f>
        <v>SCECO</v>
      </c>
      <c r="J4" s="37" t="str">
        <f>IFERROR(VLOOKUP(D4,DB!A:G,7,0),"")</f>
        <v>Good</v>
      </c>
      <c r="K4" s="37" t="s">
        <v>39076</v>
      </c>
      <c r="L4" s="37" t="str">
        <f>IFERROR(VLOOKUP(D4,DB!A:I,9,0),"")</f>
        <v>Latis</v>
      </c>
      <c r="M4" s="139"/>
    </row>
    <row r="5" spans="1:13" ht="15">
      <c r="A5" s="37" t="s">
        <v>39077</v>
      </c>
      <c r="B5" s="37" t="str">
        <f>IFERROR(VLOOKUP(D5,DB!A:K,11,0),"")</f>
        <v>R5</v>
      </c>
      <c r="C5" s="37">
        <v>4</v>
      </c>
      <c r="D5" s="140" t="s">
        <v>31591</v>
      </c>
      <c r="E5" s="37" t="s">
        <v>38964</v>
      </c>
      <c r="F5" s="38">
        <v>45931.746388888889</v>
      </c>
      <c r="G5" s="39">
        <f ca="1">IFERROR(NOW()-F5,"-")</f>
        <v>6.0309027758194134E-3</v>
      </c>
      <c r="H5" s="38">
        <v>45931.734583333331</v>
      </c>
      <c r="I5" s="37" t="str">
        <f>IFERROR(VLOOKUP(D5,DB!A:F,6,0),"")</f>
        <v>SCECO</v>
      </c>
      <c r="J5" s="37" t="str">
        <f>IFERROR(VLOOKUP(D5,DB!A:G,7,0),"")</f>
        <v>Dead</v>
      </c>
      <c r="K5" s="37" t="s">
        <v>39078</v>
      </c>
      <c r="L5" s="37" t="str">
        <f>IFERROR(VLOOKUP(D5,DB!A:I,9,0),"")</f>
        <v>Latis</v>
      </c>
      <c r="M5" s="139"/>
    </row>
    <row r="6" spans="1:13" ht="15">
      <c r="A6" s="37"/>
      <c r="B6" s="37" t="str">
        <f>IFERROR(VLOOKUP(D6,DB!A:K,11,0),"")</f>
        <v/>
      </c>
      <c r="C6" s="37"/>
      <c r="D6" s="140"/>
      <c r="E6" s="37"/>
      <c r="F6" s="38"/>
      <c r="G6" s="39">
        <f ca="1">IFERROR(NOW()-F6,"-")</f>
        <v>45931.752419791665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45931.752419791665</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45931.752419791665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45931.752419791665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45931.752419791665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45931.752419791665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45931.752419791665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45931.752419791665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45931.752419791665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45931.752419791665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45931.752419791665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45931.752419791665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45931.752419791665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45931.752419791665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45931.752419791665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45931.752419791665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45931.752419791665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45931.752419791665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45931.752419791665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45931.752419791665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45931.752419791665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45931.752419791665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45931.752419791665</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45931.752419791665</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45931.752419791665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45931.752419791665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45931.752419791665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45931.752419791665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45931.752419791665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45931.752419791665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45931.752419791665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45931.752419791665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45931.752419791665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45931.752419791665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45931.752419791665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45931.752419791665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45931.752419791665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45931.752419791665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45931.752419791665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45931.752419791665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45931.752419791665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45931.752419791665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45931.752419791665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45931.752419791665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45931.752419791665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45931.752419791665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45931.752419791665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45931.752419791665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45931.752419791665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45931.752419791665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45931.752419791665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45931.752419791665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45931.752419791665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45931.752419791665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45931.752419791665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45931.752419791665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45931.752419791665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45931.752419791665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45931.752419791665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45931.752419791665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45931.752419791665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45931.752419791665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45931.752419791665</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45931.752419791665</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45931.752419791665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45931.752419791665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45931.752419791665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45931.752419791665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45931.752419791665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45931.752419791665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45931.752419791665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45931.752419791665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45931.752419791665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45931.752419791665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45931.752419791665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45931.752419791665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45931.752419791665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45931.752419791665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45931.752419791665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45931.752419791665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45931.752419791665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45931.752419791665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45931.752419791665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45931.752419791665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45931.752419791665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45931.752419791665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45931.752419791665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45931.752419791665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45931.752419791665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45931.752419791665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45931.752419791665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45931.752419791665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45931.752419791665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45931.752419791665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45931.752419791665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45931.752419791665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45931.752419791665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45931.752419791665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45931.752419791665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45931.752419791665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45931.752419791665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45931.752419791665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45931.752419791665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45931.752419791665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45931.752419791665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45931.752419791665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45931.752419791665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45931.752419791665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45931.752419791665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45931.752419791665</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45931.752419791665</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45931.752419791665</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45931.752419791665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45931.752419791665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45931.752419791665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45931.752419791665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45931.752419791665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45931.752419791665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45931.752419791665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45931.752419791665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45931.752419791665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45931.752419791665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45931.752419791665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45931.752419791665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45931.752419791665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45931.752419791665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45931.752419791665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45931.752419791665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45931.752419791665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45931.752419791665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45931.752419791665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45931.752419791665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45931.752419791665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45931.752419791665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45931.752419791665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45931.752419791665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45931.752419791665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45931.752419791665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45931.752419791665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45931.752419791665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45931.752419791665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45931.752419791665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45931.752419791665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45931.752419791665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45931.752419791665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45931.752419791665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45931.752419791665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45931.752419791665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45931.752419791665</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45931.752419791665</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45931.752419791665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45931.752419791665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45931.752419791665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45931.752419791665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45931.752419791665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45931.752419791665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45931.752419791665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45931.752419791665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45931.752419791665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45931.752419791665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45931.752419791665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45931.752419791665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45931.752419791665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45931.752419791665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45931.752419791665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45931.752419791665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45931.752419791665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45931.752419791665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45931.752419791665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45931.752419791665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45931.752419791665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45931.752419791665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45931.752419791665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45931.752419791665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45931.752419791665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45931.752419791665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45931.752419791665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45931.752419791665</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45931.752419791665</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45931.752419791665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45931.752419791665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45931.752419791665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45931.752419791665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45931.752419791665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45931.752419791665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45931.752419791665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45931.752419791665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45931.752419791665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45931.752419791665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45931.752419791665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45931.752419791665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45931.752419791665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45931.752419791665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45931.752419791665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45931.752419791665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45931.752419791665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45931.752419791665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45931.752419791665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45931.752419791665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45931.752419791665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45931.752419791665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45931.752419791665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45931.752419791665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45931.752419791665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45931.752419791665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45931.752419791665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45931.752419791665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45931.752419791665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45931.752419791665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45931.752419791665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45931.752419791665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45931.752419791665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45931.752419791665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45931.752419791665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45931.752419791665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45931.752419791665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45931.752419791665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45931.752419791665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45931.752419791665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45931.752419791665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45931.752419791665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45931.752419791665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45931.752419791665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45931.752419791665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45931.752419791665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45931.752419791665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45931.752419791665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45931.752419791665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45931.752419791665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45931.752419791665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45931.752419791665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45931.752419791665</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45931.752419791665</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39079</v>
      </c>
      <c r="B2" s="75" t="s">
        <v>5398</v>
      </c>
      <c r="C2" s="75">
        <v>1</v>
      </c>
      <c r="D2" s="75" t="s">
        <v>32861</v>
      </c>
      <c r="E2" s="100" t="s">
        <v>39080</v>
      </c>
      <c r="F2" s="88">
        <v>45929.14371527778</v>
      </c>
      <c r="G2" s="89">
        <f ca="1">IFERROR(NOW()-F2,"-")</f>
        <v>2.6087045138847316</v>
      </c>
      <c r="H2" s="102">
        <v>45929.455266203702</v>
      </c>
      <c r="I2" s="75" t="str">
        <f>IFERROR(VLOOKUP(D2,DB!A:F,6,0),"")</f>
        <v>SCECO</v>
      </c>
      <c r="J2" s="119" t="str">
        <f>IFERROR(VLOOKUP(D2,DB!A:G,7,0),"")</f>
        <v>In progress</v>
      </c>
      <c r="K2" s="101" t="s">
        <v>39081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39082</v>
      </c>
      <c r="B3" s="75" t="s">
        <v>5398</v>
      </c>
      <c r="C3" s="75">
        <v>1</v>
      </c>
      <c r="D3" s="75" t="s">
        <v>34463</v>
      </c>
      <c r="E3" s="100" t="s">
        <v>39080</v>
      </c>
      <c r="F3" s="88">
        <v>45926.772847222222</v>
      </c>
      <c r="G3" s="89">
        <f ca="1">IFERROR(NOW()-F3,"-")</f>
        <v>4.979572569442098</v>
      </c>
      <c r="H3" s="102">
        <v>45927.449074074073</v>
      </c>
      <c r="I3" s="75" t="str">
        <f>IFERROR(VLOOKUP(D3,DB!A:F,6,0),"")</f>
        <v>SCECO</v>
      </c>
      <c r="J3" s="119" t="str">
        <f>IFERROR(VLOOKUP(D3,DB!A:G,7,0),"")</f>
        <v>Weak</v>
      </c>
      <c r="K3" s="101" t="s">
        <v>39081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39083</v>
      </c>
      <c r="B4" s="75" t="s">
        <v>5398</v>
      </c>
      <c r="C4" s="75">
        <v>1</v>
      </c>
      <c r="D4" s="75" t="s">
        <v>33408</v>
      </c>
      <c r="E4" s="100" t="s">
        <v>39080</v>
      </c>
      <c r="F4" s="88">
        <v>45927.117546296293</v>
      </c>
      <c r="G4" s="89">
        <f ca="1">IFERROR(NOW()-F4,"-")</f>
        <v>4.6348734953717212</v>
      </c>
      <c r="H4" s="102">
        <v>45926.848171296297</v>
      </c>
      <c r="I4" s="75" t="str">
        <f>IFERROR(VLOOKUP(D4,DB!A:F,6,0),"")</f>
        <v>SCECO</v>
      </c>
      <c r="J4" s="119" t="str">
        <f>IFERROR(VLOOKUP(D4,DB!A:G,7,0),"")</f>
        <v>Dead</v>
      </c>
      <c r="K4" s="101" t="s">
        <v>39081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45931.752419791665</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45931.752419791665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45931.752419791665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45931.752419791665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45931.752419791665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45931.752419791665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45931.752419791665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45931.752419791665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45931.752419791665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45931.752419791665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45931.752419791665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45931.752419791665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45931.752419791665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45931.752419791665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45931.752419791665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45931.752419791665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45931.752419791665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45931.752419791665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45931.752419791665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45931.752419791665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45931.752419791665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45931.752419791665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45931.752419791665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45931.752419791665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45931.752419791665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45931.752419791665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45931.752419791665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45931.752419791665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45931.752419791665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45931.752419791665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45931.752419791665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45931.752419791665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45931.752419791665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45931.752419791665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45931.752419791665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45931.752419791665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45931.752419791665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45931.752419791665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45931.752419791665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45931.752419791665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45931.752419791665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45931.752419791665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45931.752419791665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45931.752419791665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45931.752419791665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45931.752419791665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45931.752419791665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45931.752419791665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45931.752419791665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45931.752419791665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45931.752419791665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45931.752419791665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45931.752419791665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45931.752419791665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45931.752419791665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45931.752419791665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45931.752419791665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45931.752419791665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45931.752419791665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45931.752419791665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45931.752419791665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45931.752419791665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45931.752419791665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45931.752419791665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45931.752419791665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45931.752419791665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45931.752419791665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45931.752419791665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45931.752419791665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45931.752419791665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45931.752419791665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45931.752419791665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45931.752419791665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45931.752419791665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45931.752419791665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45931.752419791665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45931.752419791665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45931.752419791665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45931.752419791665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45931.752419791665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45931.752419791665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45931.752419791665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45931.752419791665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45931.752419791665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45931.752419791665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45931.752419791665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45931.752419791665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45931.752419791665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45931.752419791665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45931.752419791665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45931.752419791665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45931.752419791665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45931.752419791665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45931.752419791665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45931.752419791665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45931.752419791665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45931.752419791665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45931.752419791665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45931.752419791665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45931.752419791665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45931.752419791665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45931.752419791665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45931.752419791665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45931.752419791665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45931.752419791665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45931.752419791665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45931.752419791665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45931.752419791665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45931.752419791665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45931.752419791665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45931.752419791665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45931.752419791665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45931.752419791665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45931.752419791665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45931.752419791665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45931.752419791665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45931.752419791665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45931.752419791665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45931.752419791665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45931.752419791665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45931.752419791665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45931.752419791665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45931.752419791665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45931.752419791665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45931.752419791665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45931.752419791665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45931.752419791665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45931.752419791665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45931.752419791665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45931.752419791665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45931.752419791665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45931.752419791665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45931.752419791665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45931.752419791665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45931.752419791665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45931.752419791665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45931.752419791665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45931.752419791665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45931.752419791665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45931.752419791665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45931.752419791665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45931.752419791665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45931.752419791665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45931.752419791665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45931.752419791665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45931.752419791665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45931.752419791665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45931.752419791665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45931.752419791665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45931.752419791665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45931.752419791665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45931.752419791665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45931.752419791665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45931.752419791665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45931.752419791665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45931.752419791665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45931.752419791665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45931.752419791665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45931.752419791665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45931.752419791665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45931.752419791665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45931.752419791665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45931.752419791665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45931.752419791665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45931.752419791665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45931.752419791665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45931.752419791665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45931.752419791665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45931.752419791665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45931.752419791665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45931.752419791665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45931.752419791665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45931.752419791665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45931.752419791665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45931.752419791665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45931.752419791665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45931.752419791665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45931.752419791665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45931.752419791665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45931.752419791665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45931.752419791665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45931.752419791665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45931.752419791665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45931.752419791665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45931.752419791665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45931.752419791665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45931.752419791665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45931.752419791665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45931.752419791665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45931.752419791665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45931.752419791665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45931.752419791665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45931.752419791665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45931.752419791665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45931.752419791665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45931.752419791665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45931.752419791665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45931.752419791665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45931.752419791665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45931.752419791665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45931.752419791665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45931.752419791665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45931.752419791665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45931.752419791665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45931.752419791665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45931.752419791665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45931.752419791665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45931.752419791665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45931.752419791665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45931.752419791665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45931.752419791665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45931.752419791665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45931.752419791665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45931.752419791665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45931.752419791665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45931.752419791665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45931.752419791665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45931.752419791665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45931.752419791665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45931.752419791665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45931.752419791665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45931.752419791665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45931.752419791665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45931.752419791665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45931.752419791665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45931.752419791665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45931.752419791665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45931.752419791665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45931.752419791665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45931.752419791665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45931.752419791665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45931.752419791665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45931.752419791665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45931.752419791665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45931.752419791665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45931.752419791665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45931.752419791665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45931.752419791665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45931.752419791665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45931.752419791665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45931.752419791665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45931.752419791665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45931.752419791665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45931.752419791665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45931.752419791665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45931.752419791665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45931.752419791665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45931.752419791665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45931.752419791665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45931.752419791665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45931.752419791665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45931.752419791665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45931.752419791665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45931.752419791665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45931.752419791665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45931.752419791665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45931.752419791665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45931.752419791665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45931.752419791665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45931.752419791665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45931.752419791665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45931.752419791665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45931.752419791665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45931.752419791665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45931.752419791665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45931.752419791665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45931.752419791665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45931.752419791665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45931.752419791665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45931.752419791665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45931.752419791665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45931.752419791665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45931.752419791665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45931.752419791665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45931.752419791665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45931.752419791665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45931.752419791665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45931.752419791665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45931.752419791665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45931.752419791665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45931.752419791665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45931.752419791665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45931.752419791665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45931.752419791665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45931.752419791665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45931.752419791665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45931.752419791665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45931.752419791665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45931.752419791665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45931.752419791665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45931.752419791665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45931.752419791665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45931.752419791665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45931.752419791665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45931.752419791665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45931.752419791665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45931.752419791665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45931.752419791665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45931.752419791665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45931.752419791665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45931.752419791665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45931.752419791665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45931.752419791665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45931.752419791665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45931.752419791665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45931.752419791665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45931.752419791665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45931.752419791665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45931.752419791665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45931.752419791665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45931.752419791665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45931.752419791665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45931.752419791665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45931.752419791665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45931.752419791665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45931.752419791665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45931.752419791665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45931.752419791665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45931.752419791665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45931.752419791665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45931.752419791665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45931.752419791665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45931.752419791665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45931.752419791665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45931.752419791665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45931.752419791665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45931.752419791665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45931.752419791665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45931.752419791665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45931.752419791665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45931.752419791665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45931.752419791665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45931.752419791665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45931.752419791665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45931.752419791665</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2025-10-01T15:05:31Z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