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887" documentId="13_ncr:1_{F6CB121F-512D-4AA6-A0C1-0FB36C537598}" xr6:coauthVersionLast="47" xr6:coauthVersionMax="47" xr10:uidLastSave="{07F7E952-25A3-46F1-9BF7-40A1018E5BB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22" i="6"/>
  <c r="G23"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<sst xmlns="http://schemas.openxmlformats.org/spreadsheetml/2006/main" count="179022" uniqueCount="39103">
  <si>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</si>
  <si>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</si>
  <si>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</si>
  <si>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</si>
  <si>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</si>
  <si>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</si>
  <si>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</si>
  <si>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</si>
  <si>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</si>
  <si>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</si>
  <si>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</si>
  <si>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</si>
  <si>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</si>
  <si>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</si>
  <si>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</si>
  <si>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</si>
  <si>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</si>
  <si>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</si>
  <si>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</si>
  <si>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</si>
  <si>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</si>
  <si>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</si>
  <si>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</si>
  <si>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</si>
  <si>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</si>
  <si>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</si>
  <si>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</si>
  <si>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</si>
  <si>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</si>
  <si>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</si>
  <si>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</si>
  <si>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</si>
  <si>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</si>
  <si>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</si>
  <si>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</si>
  <si>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</si>
  <si>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</si>
  <si>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</si>
  <si>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</si>
  <si>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</si>
  <si>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</si>
  <si>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</si>
  <si>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</si>
  <si>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</si>
  <si>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</si>
  <si>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</si>
  <si>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</si>
  <si>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</si>
  <si>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</si>
  <si>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</si>
  <si>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</si>
  <si>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</si>
  <si>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</si>
  <si>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</si>
  <si>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</si>
  <si>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</si>
  <si>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</si>
  <si>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</si>
  <si>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</si>
  <si>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</si>
  <si>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</si>
  <si>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</si>
  <si>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</si>
  <si>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</si>
  <si>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</si>
  <si>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</si>
  <si>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</si>
  <si>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</si>
  <si>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</si>
  <si>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</si>
  <si>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</si>
  <si>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</si>
  <si>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</si>
  <si>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</si>
  <si>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</si>
  <si>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</si>
  <si>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</si>
  <si>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</si>
  <si>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</si>
  <si>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</si>
  <si>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</si>
  <si>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</si>
  <si>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</si>
  <si>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</si>
  <si>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</si>
  <si>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</si>
  <si>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</si>
  <si>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</si>
  <si>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</si>
  <si>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</si>
  <si>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</si>
  <si>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</si>
  <si>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</si>
  <si>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</si>
  <si>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</si>
  <si>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</si>
  <si>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</si>
  <si>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</si>
  <si>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</si>
  <si>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</si>
  <si>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</si>
  <si>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</si>
  <si>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</si>
  <si>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</si>
  <si>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</si>
  <si>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</si>
  <si>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</si>
  <si>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</si>
  <si>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</si>
  <si>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</si>
  <si>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</si>
  <si>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</si>
  <si>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</si>
  <si>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</si>
  <si>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</si>
  <si>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</si>
  <si>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</si>
  <si>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</si>
  <si>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</si>
  <si>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</si>
  <si>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</si>
  <si>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</si>
  <si>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</si>
  <si>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</si>
  <si>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</si>
  <si>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</si>
  <si>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</si>
  <si>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</si>
  <si>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</si>
  <si>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</si>
  <si>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</si>
  <si>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</si>
  <si>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</si>
  <si>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</si>
  <si>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</si>
  <si>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</si>
  <si>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</si>
  <si>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</si>
  <si>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</si>
  <si>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</si>
  <si>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</si>
  <si>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</si>
  <si>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</si>
  <si>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</si>
  <si>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</si>
  <si>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</si>
  <si>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</si>
  <si>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</si>
  <si>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</si>
  <si>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</si>
  <si>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</si>
  <si>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</si>
  <si>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</si>
  <si>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</si>
  <si>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</si>
  <si>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</si>
  <si>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</si>
  <si>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</si>
  <si>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</si>
  <si>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</si>
  <si>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</si>
  <si>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</si>
  <si>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</si>
  <si>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</si>
  <si>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</si>
  <si>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</si>
  <si>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</si>
  <si>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</si>
  <si>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</si>
  <si>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</si>
  <si>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</si>
  <si>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</si>
  <si>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</si>
  <si>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</si>
  <si>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</si>
  <si>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</si>
  <si>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</si>
  <si>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</si>
  <si>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</si>
  <si>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</si>
  <si>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</si>
  <si>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</si>
  <si>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</si>
  <si>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</si>
  <si>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</si>
  <si>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</si>
  <si>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</si>
  <si>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</si>
  <si>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</si>
  <si>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</si>
  <si>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</si>
  <si>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</si>
  <si>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</si>
  <si>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</si>
  <si>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</si>
  <si>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</si>
  <si>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</si>
  <si>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</si>
  <si>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</si>
  <si>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</si>
  <si>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</si>
  <si>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</si>
  <si>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</si>
  <si>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</si>
  <si>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</si>
  <si>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</si>
  <si>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</si>
  <si>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</si>
  <si>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</si>
  <si>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</si>
  <si>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</si>
  <si>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</si>
  <si>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</si>
  <si>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</si>
  <si>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</si>
  <si>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</si>
  <si>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</si>
  <si>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</si>
  <si>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</si>
  <si>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</si>
  <si>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</si>
  <si>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</si>
  <si>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</si>
  <si>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</si>
  <si>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</si>
  <si>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</si>
  <si>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</si>
  <si>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</si>
  <si>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</si>
  <si>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</si>
  <si>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</si>
  <si>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</si>
  <si>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</si>
  <si>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</si>
  <si>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</si>
  <si>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</si>
  <si>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</si>
  <si>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</si>
  <si>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</si>
  <si>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</si>
  <si>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</si>
  <si>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</si>
  <si>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</si>
  <si>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</si>
  <si>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</si>
  <si>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</si>
  <si>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</si>
  <si>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</si>
  <si>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</si>
  <si>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</si>
  <si>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</si>
  <si>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</si>
  <si>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</si>
  <si>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</si>
  <si>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</si>
  <si>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</si>
  <si>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</si>
  <si>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</si>
  <si>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</si>
  <si>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</si>
  <si>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</si>
  <si>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</si>
  <si>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</si>
  <si>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</si>
  <si>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</si>
  <si>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</si>
  <si>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</si>
  <si>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</si>
  <si>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</si>
  <si>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</si>
  <si>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</si>
  <si>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</si>
  <si>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</si>
  <si>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</si>
  <si>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</si>
  <si>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</si>
  <si>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</si>
  <si>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</si>
  <si>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</si>
  <si>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</si>
  <si>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</si>
  <si>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</si>
  <si>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</si>
  <si>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</si>
  <si>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</si>
  <si>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</si>
  <si>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</si>
  <si>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</si>
  <si>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</si>
  <si>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</si>
  <si>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</si>
  <si>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</si>
  <si>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</si>
  <si>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</si>
  <si>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</si>
  <si>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</si>
  <si>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</si>
  <si>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</si>
  <si>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</si>
  <si>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</si>
  <si>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</si>
  <si>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</si>
  <si>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</si>
  <si>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</si>
  <si>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</si>
  <si>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</si>
  <si>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</si>
  <si>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</si>
  <si>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</si>
  <si>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</si>
  <si>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</si>
  <si>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</si>
  <si>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</si>
  <si>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</si>
  <si>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</si>
  <si>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</si>
  <si>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</si>
  <si>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</si>
  <si>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</si>
  <si>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</si>
  <si>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</si>
  <si>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</si>
  <si>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</si>
  <si>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</si>
  <si>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</si>
  <si>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</si>
  <si>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</si>
  <si>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</si>
  <si>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</si>
  <si>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</si>
  <si>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</si>
  <si>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</si>
  <si>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</si>
  <si>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</si>
  <si>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</si>
  <si>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</si>
  <si>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</si>
  <si>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</si>
  <si>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</si>
  <si>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</si>
  <si>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</si>
  <si>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</si>
  <si>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</si>
  <si>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</si>
  <si>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</si>
  <si>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</si>
  <si>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</si>
  <si>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</si>
  <si>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</si>
  <si>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</si>
  <si>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</si>
  <si>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</si>
  <si>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</si>
  <si>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</si>
  <si>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</si>
  <si>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</si>
  <si>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</si>
  <si>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</si>
  <si>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</si>
  <si>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</si>
  <si>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</si>
  <si>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</si>
  <si>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</si>
  <si>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</si>
  <si>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</si>
  <si>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</si>
  <si>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</si>
  <si>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</si>
  <si>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</si>
  <si>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</si>
  <si>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</si>
  <si>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</si>
  <si>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</si>
  <si>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</si>
  <si>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</si>
  <si>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</si>
  <si>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</si>
  <si>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</si>
  <si>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</si>
  <si>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</si>
  <si>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</si>
  <si>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</si>
  <si>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</si>
  <si>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</si>
  <si>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</si>
  <si>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</si>
  <si>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</si>
  <si>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</si>
  <si>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</si>
  <si>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</si>
  <si>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</si>
  <si>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</si>
  <si>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</si>
  <si>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</si>
  <si>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</si>
  <si>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</si>
  <si>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</si>
  <si>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</si>
  <si>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</si>
  <si>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</si>
  <si>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</si>
  <si>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</si>
  <si>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</si>
  <si>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</si>
  <si>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</si>
  <si>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</si>
  <si>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</si>
  <si>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</si>
  <si>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</si>
  <si>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</si>
  <si>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</si>
  <si>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</si>
  <si>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</si>
  <si>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</si>
  <si>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</si>
  <si>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</si>
  <si>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</si>
  <si>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</si>
  <si>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</si>
  <si>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</si>
  <si>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</si>
  <si>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</si>
  <si>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</si>
  <si>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</si>
  <si>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</si>
  <si>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</si>
  <si>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</si>
  <si>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</si>
  <si>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</si>
  <si>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</si>
  <si>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</si>
  <si>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</si>
  <si>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</si>
  <si>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</si>
  <si>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</si>
  <si>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</si>
  <si>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</si>
  <si>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</si>
  <si>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</si>
  <si>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</si>
  <si>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</si>
  <si>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</si>
  <si>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</si>
  <si>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</si>
  <si>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</si>
  <si>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</si>
  <si>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</si>
  <si>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</si>
  <si>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</si>
  <si>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</si>
  <si>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</si>
  <si>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</si>
  <si>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</si>
  <si>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</si>
  <si>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</si>
  <si>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</si>
  <si>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</si>
  <si>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</si>
  <si>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</si>
  <si>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</si>
  <si>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</si>
  <si>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</si>
  <si>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</si>
  <si>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</si>
  <si>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</si>
  <si>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</si>
  <si>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</si>
  <si>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</si>
  <si>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</si>
  <si>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</si>
  <si>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</si>
  <si>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</si>
  <si>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</si>
  <si>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</si>
  <si>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</si>
  <si>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</si>
  <si>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</si>
  <si>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</si>
  <si>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</si>
  <si>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</si>
  <si>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</si>
  <si>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</si>
  <si>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</si>
  <si>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</si>
  <si>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</si>
  <si>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</si>
  <si>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</si>
  <si>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</si>
  <si>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</si>
  <si>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</si>
  <si>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</si>
  <si>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</si>
  <si>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</si>
  <si>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</si>
  <si>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</si>
  <si>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</si>
  <si>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</si>
  <si>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</si>
  <si>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</si>
  <si>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</si>
  <si>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</si>
  <si>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</si>
  <si>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</si>
  <si>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</si>
  <si>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</si>
  <si>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</si>
  <si>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</si>
  <si>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</si>
  <si>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</si>
  <si>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</si>
  <si>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</si>
  <si>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</si>
  <si>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</si>
  <si>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</si>
  <si>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</si>
  <si>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</si>
  <si>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</si>
  <si>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</si>
  <si>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</si>
  <si>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</si>
  <si>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</si>
  <si>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</si>
  <si>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</si>
  <si>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</si>
  <si>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</si>
  <si>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</si>
  <si>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</si>
  <si>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</si>
  <si>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</si>
  <si>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</si>
  <si>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</si>
  <si>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</si>
  <si>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</si>
  <si>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</si>
  <si>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</si>
  <si>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</si>
  <si>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</si>
  <si>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</si>
  <si>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</si>
  <si>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</si>
  <si>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</si>
  <si>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</si>
  <si>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</si>
  <si>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</si>
  <si>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</si>
  <si>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</si>
  <si>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</si>
  <si>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</si>
  <si>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</si>
  <si>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</si>
  <si>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</si>
  <si>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</si>
  <si>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</si>
  <si>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</si>
  <si>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</si>
  <si>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</si>
  <si>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</si>
  <si>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</si>
  <si>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</si>
  <si>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</si>
  <si>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</si>
  <si>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</si>
  <si>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</si>
  <si>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</si>
  <si>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</si>
  <si>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</si>
  <si>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</si>
  <si>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</si>
  <si>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</si>
  <si>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</si>
  <si>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</si>
  <si>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</si>
  <si>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</si>
  <si>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</si>
  <si>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</si>
  <si>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</si>
  <si>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</si>
  <si>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</si>
  <si>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</si>
  <si>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</si>
  <si>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</si>
  <si>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</si>
  <si>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</si>
  <si>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</si>
  <si>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</si>
  <si>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</si>
  <si>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</si>
  <si>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</si>
  <si>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</si>
  <si>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</si>
  <si>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</si>
  <si>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</si>
  <si>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</si>
  <si>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</si>
  <si>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</si>
  <si>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</si>
  <si>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</si>
  <si>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</si>
  <si>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</si>
  <si>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</si>
  <si>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</si>
  <si>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</si>
  <si>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</si>
  <si>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</si>
  <si>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</si>
  <si>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</si>
  <si>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</si>
  <si>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</si>
  <si>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</si>
  <si>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</si>
  <si>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</si>
  <si>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</si>
  <si>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</si>
  <si>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</si>
  <si>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</si>
  <si>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</si>
  <si>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</si>
  <si>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</si>
  <si>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</si>
  <si>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</si>
  <si>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</si>
  <si>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</si>
  <si>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</si>
  <si>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</si>
  <si>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</si>
  <si>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</si>
  <si>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</si>
  <si>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</si>
  <si>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</si>
  <si>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</si>
  <si>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</si>
  <si>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</si>
  <si>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</si>
  <si>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</si>
  <si>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</si>
  <si>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</si>
  <si>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</si>
  <si>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</si>
  <si>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</si>
  <si>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</si>
  <si>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</si>
  <si>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</si>
  <si>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</si>
  <si>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</si>
  <si>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</si>
  <si>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</si>
  <si>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</si>
  <si>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</si>
  <si>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</si>
  <si>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</si>
  <si>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</si>
  <si>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</si>
  <si>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</si>
  <si>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</si>
  <si>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</si>
  <si>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</si>
  <si>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</si>
  <si>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</si>
  <si>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</si>
  <si>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</si>
  <si>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</si>
  <si>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</si>
  <si>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</si>
  <si>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</si>
  <si>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</si>
  <si>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</si>
  <si>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</si>
  <si>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</si>
  <si>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</si>
  <si>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</si>
  <si>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</si>
  <si>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</si>
  <si>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</si>
  <si>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</si>
  <si>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</si>
  <si>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</si>
  <si>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</si>
  <si>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</si>
  <si>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</si>
  <si>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</si>
  <si>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</si>
  <si>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</si>
  <si>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</si>
  <si>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</si>
  <si>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</si>
  <si>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</si>
  <si>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</si>
  <si>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</si>
  <si>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</si>
  <si>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</si>
  <si>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</si>
  <si>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</si>
  <si>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</si>
  <si>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</si>
  <si>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</si>
  <si>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</si>
  <si>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</si>
  <si>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</si>
  <si>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</si>
  <si>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</si>
  <si>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</si>
  <si>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</si>
  <si>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</si>
  <si>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</si>
  <si>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</si>
  <si>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</si>
  <si>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</si>
  <si>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</si>
  <si>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</si>
  <si>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</si>
  <si>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</si>
  <si>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</si>
  <si>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</si>
  <si>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</si>
  <si>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</si>
  <si>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</si>
  <si>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</si>
  <si>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</si>
  <si>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</si>
  <si>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</si>
  <si>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</si>
  <si>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</si>
  <si>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</si>
  <si>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</si>
  <si>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</si>
  <si>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</si>
  <si>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</si>
  <si>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</si>
  <si>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</si>
  <si>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</si>
  <si>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</si>
  <si>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</si>
  <si>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</si>
  <si>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</si>
  <si>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</si>
  <si>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</si>
  <si>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</si>
  <si>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</si>
  <si>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</si>
  <si>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</si>
  <si>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</si>
  <si>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</si>
  <si>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</si>
  <si>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</si>
  <si>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</si>
  <si>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</si>
  <si>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</si>
  <si>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</si>
  <si>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</si>
  <si>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</si>
  <si>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</si>
  <si>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</si>
  <si>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</si>
  <si>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</si>
  <si>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</si>
  <si>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</si>
  <si>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</si>
  <si>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</si>
  <si>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</si>
  <si>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</si>
  <si>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</si>
  <si>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</si>
  <si>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</si>
  <si>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</si>
  <si>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</si>
  <si>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</si>
  <si>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</si>
  <si>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</si>
  <si>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</si>
  <si>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</si>
  <si>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</si>
  <si>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</si>
  <si>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</si>
  <si>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</si>
  <si>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</si>
  <si>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</si>
  <si>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</si>
  <si>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</si>
  <si>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</si>
  <si>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</si>
  <si>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</si>
  <si>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</si>
  <si>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</si>
  <si>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</si>
  <si>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</si>
  <si>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</si>
  <si>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</si>
  <si>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</si>
  <si>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</si>
  <si>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</si>
  <si>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</si>
  <si>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</si>
  <si>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</si>
  <si>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</si>
  <si>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</si>
  <si>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</si>
  <si>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</si>
  <si>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</si>
  <si>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</si>
  <si>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</si>
  <si>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</si>
  <si>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</si>
  <si>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</si>
  <si>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</si>
  <si>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</si>
  <si>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</si>
  <si>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</si>
  <si>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</si>
  <si>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</si>
  <si>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</si>
  <si>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</si>
  <si>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</si>
  <si>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</si>
  <si>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</si>
  <si>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</si>
  <si>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</si>
  <si>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</si>
  <si>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</si>
  <si>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</si>
  <si>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</si>
  <si>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</si>
  <si>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</si>
  <si>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</si>
  <si>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</si>
  <si>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</si>
  <si>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</si>
  <si>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</si>
  <si>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</si>
  <si>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</si>
  <si>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</si>
  <si>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</si>
  <si>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</si>
  <si>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</si>
  <si>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</si>
  <si>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</si>
  <si>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</si>
  <si>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</si>
  <si>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</si>
  <si>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</si>
  <si>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</si>
  <si>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</si>
  <si>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</si>
  <si>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</si>
  <si>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</si>
  <si>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</si>
  <si>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</si>
  <si>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</si>
  <si>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</si>
  <si>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</si>
  <si>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</si>
  <si>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</si>
  <si>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</si>
  <si>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</si>
  <si>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</si>
  <si>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</si>
  <si>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</si>
  <si>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</si>
  <si>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</si>
  <si>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</si>
  <si>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</si>
  <si>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</si>
  <si>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</si>
  <si>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</si>
  <si>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</si>
  <si>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</si>
  <si>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</si>
  <si>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</si>
  <si>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</si>
  <si>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</si>
  <si>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</si>
  <si>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</si>
  <si>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</si>
  <si>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</si>
  <si>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</si>
  <si>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</si>
  <si>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</si>
  <si>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</si>
  <si>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</si>
  <si>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</si>
  <si>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</si>
  <si>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</si>
  <si>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</si>
  <si>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</si>
  <si>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</si>
  <si>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</si>
  <si>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</si>
  <si>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</si>
  <si>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</si>
  <si>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</si>
  <si>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</si>
  <si>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</si>
  <si>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</si>
  <si>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</si>
  <si>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</si>
  <si>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</si>
  <si>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</si>
  <si>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</si>
  <si>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</si>
  <si>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</si>
  <si>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</si>
  <si>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</si>
  <si>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</si>
  <si>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</si>
  <si>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</si>
  <si>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</si>
  <si>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</si>
  <si>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</si>
  <si>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</si>
  <si>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</si>
  <si>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</si>
  <si>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</si>
  <si>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</si>
  <si>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</si>
  <si>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</si>
  <si>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</si>
  <si>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</si>
  <si>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</si>
  <si>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</si>
  <si>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</si>
  <si>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</si>
  <si>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</si>
  <si>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</si>
  <si>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</si>
  <si>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</si>
  <si>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</si>
  <si>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</si>
  <si>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</si>
  <si>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</si>
  <si>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</si>
  <si>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</si>
  <si>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</si>
  <si>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</si>
  <si>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</si>
  <si>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</si>
  <si>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</si>
  <si>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</si>
  <si>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</si>
  <si>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</si>
  <si>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</si>
  <si>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</si>
  <si>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</si>
  <si>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</si>
  <si>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</si>
  <si>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</si>
  <si>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</si>
  <si>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</si>
  <si>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</si>
  <si>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</si>
  <si>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</si>
  <si>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</si>
  <si>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</si>
  <si>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</si>
  <si>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</si>
  <si>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</si>
  <si>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</si>
  <si>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</si>
  <si>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</si>
  <si>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</si>
  <si>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</si>
  <si>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</si>
  <si>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</si>
  <si>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</si>
  <si>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</si>
  <si>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</si>
  <si>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</si>
  <si>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</si>
  <si>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</si>
  <si>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</si>
  <si>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</si>
  <si>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</si>
  <si>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</si>
  <si>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</si>
  <si>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</si>
  <si>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</si>
  <si>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</si>
  <si>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</si>
  <si>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</si>
  <si>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</si>
  <si>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</si>
  <si>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</si>
  <si>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</si>
  <si>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</si>
  <si>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</si>
  <si>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</si>
  <si>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</si>
  <si>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</si>
  <si>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</si>
  <si>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</si>
  <si>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</si>
  <si>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</si>
  <si>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</si>
  <si>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</si>
  <si>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</si>
  <si>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</si>
  <si>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</si>
  <si>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</si>
  <si>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</si>
  <si>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</si>
  <si>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</si>
  <si>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</si>
  <si>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</si>
  <si>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</si>
  <si>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</si>
  <si>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</si>
  <si>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</si>
  <si>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</si>
  <si>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</si>
  <si>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</si>
  <si>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</si>
  <si>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</si>
  <si>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</si>
  <si>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</si>
  <si>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</si>
  <si>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</si>
  <si>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</si>
  <si>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</si>
  <si>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</si>
  <si>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</si>
  <si>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</si>
  <si>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</si>
  <si>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</si>
  <si>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</si>
  <si>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</si>
  <si>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</si>
  <si>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</si>
  <si>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</si>
  <si>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</si>
  <si>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</si>
  <si>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</si>
  <si>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</si>
  <si>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</si>
  <si>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</si>
  <si>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</si>
  <si>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</si>
  <si>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</si>
  <si>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</si>
  <si>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</si>
  <si>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</si>
  <si>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</si>
  <si>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</si>
  <si>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</si>
  <si>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</si>
  <si>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</si>
  <si>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</si>
  <si>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</si>
  <si>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</si>
  <si>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</si>
  <si>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</si>
  <si>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</si>
  <si>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</si>
  <si>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</si>
  <si>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</si>
  <si>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</si>
  <si>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</si>
  <si>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</si>
  <si>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</si>
  <si>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</si>
  <si>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</si>
  <si>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</si>
  <si>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</si>
  <si>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</si>
  <si>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</si>
  <si>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</si>
  <si>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</si>
  <si>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</si>
  <si>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</si>
  <si>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</si>
  <si>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</si>
  <si>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</si>
  <si>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</si>
  <si>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</si>
  <si>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</si>
  <si>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</si>
  <si>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</si>
  <si>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</si>
  <si>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</si>
  <si>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</si>
  <si>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</si>
  <si>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</si>
  <si>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</si>
  <si>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</si>
  <si>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</si>
  <si>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</si>
  <si>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</si>
  <si>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</si>
  <si>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</si>
  <si>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</si>
  <si>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</si>
  <si>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</si>
  <si>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</si>
  <si>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</si>
  <si>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</si>
  <si>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</si>
  <si>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</si>
  <si>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</si>
  <si>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</si>
  <si>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</si>
  <si>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</si>
  <si>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</si>
  <si>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</si>
  <si>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</si>
  <si>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</si>
  <si>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</si>
  <si>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</si>
  <si>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</si>
  <si>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</si>
  <si>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</si>
  <si>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</si>
  <si>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</si>
  <si>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</si>
  <si>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</si>
  <si>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</si>
  <si>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</si>
  <si>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</si>
  <si>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</si>
  <si>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</si>
  <si>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</si>
  <si>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</si>
  <si>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</si>
  <si>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</si>
  <si>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</si>
  <si>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</si>
  <si>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</si>
  <si>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</si>
  <si>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</si>
  <si>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</si>
  <si>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</si>
  <si>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</si>
  <si>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</si>
  <si>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</si>
  <si>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</si>
  <si>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</si>
  <si>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</si>
  <si>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</si>
  <si>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</si>
  <si>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</si>
  <si>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</si>
  <si>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</si>
  <si>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</si>
  <si>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</si>
  <si>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</si>
  <si>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</si>
  <si>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</si>
  <si>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</si>
  <si>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</si>
  <si>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</si>
  <si>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</si>
  <si>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</si>
  <si>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</si>
  <si>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</si>
  <si>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</si>
  <si>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</si>
  <si>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</si>
  <si>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</si>
  <si>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</si>
  <si>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</si>
  <si>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</si>
  <si>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</si>
  <si>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</si>
  <si>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</si>
  <si>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</si>
  <si>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</si>
  <si>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</si>
  <si>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</si>
  <si>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</si>
  <si>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</si>
  <si>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</si>
  <si>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</si>
  <si>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</si>
  <si>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</si>
  <si>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</si>
  <si>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</si>
  <si>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</si>
  <si>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</si>
  <si>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</si>
  <si>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</si>
  <si>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</si>
  <si>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</si>
  <si>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</si>
  <si>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</si>
  <si>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</si>
  <si>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</si>
  <si>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</si>
  <si>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</si>
  <si>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</si>
  <si>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</si>
  <si>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</si>
  <si>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</si>
  <si>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</si>
  <si>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</si>
  <si>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</si>
  <si>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</si>
  <si>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</si>
  <si>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</si>
  <si>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</si>
  <si>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</si>
  <si>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</si>
  <si>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</si>
  <si>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</si>
  <si>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</si>
  <si>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</si>
  <si>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</si>
  <si>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</si>
  <si>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</si>
  <si>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</si>
  <si>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</si>
  <si>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</si>
  <si>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</si>
  <si>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</si>
  <si>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</si>
  <si>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</si>
  <si>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</si>
  <si>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</si>
  <si>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</si>
  <si>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</si>
  <si>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</si>
  <si>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</si>
  <si>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</si>
  <si>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</si>
  <si>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</si>
  <si>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</si>
  <si>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</si>
  <si>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</si>
  <si>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</si>
  <si>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</si>
  <si>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</si>
  <si>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</si>
  <si>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</si>
  <si>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</si>
  <si>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</si>
  <si>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</si>
  <si>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</si>
  <si>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</si>
  <si>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</si>
  <si>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</si>
  <si>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</si>
  <si>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</si>
  <si>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</si>
  <si>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</si>
  <si>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</si>
  <si>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</si>
  <si>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</si>
  <si>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</si>
  <si>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</si>
  <si>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</si>
  <si>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</si>
  <si>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</si>
  <si>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</si>
  <si>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</si>
  <si>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</si>
  <si>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</si>
  <si>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</si>
  <si>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</si>
  <si>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</si>
  <si>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</si>
  <si>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</si>
  <si>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</si>
  <si>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</si>
  <si>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</si>
  <si>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</si>
  <si>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</si>
  <si>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</si>
  <si>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</si>
  <si>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</si>
  <si>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</si>
  <si>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</si>
  <si>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</si>
  <si>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</si>
  <si>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</si>
  <si>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</si>
  <si>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</si>
  <si>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</si>
  <si>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</si>
  <si>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</si>
  <si>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</si>
  <si>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</si>
  <si>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</si>
  <si>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</si>
  <si>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</si>
  <si>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</si>
  <si>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</si>
  <si>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</si>
  <si>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</si>
  <si>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</si>
  <si>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</si>
  <si>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</si>
  <si>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</si>
  <si>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</si>
  <si>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</si>
  <si>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</si>
  <si>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</si>
  <si>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</si>
  <si>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</si>
  <si>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</si>
  <si>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</si>
  <si>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</si>
  <si>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</si>
  <si>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</si>
  <si>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</si>
  <si>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</si>
  <si>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</si>
  <si>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</si>
  <si>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</si>
  <si>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</si>
  <si>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</si>
  <si>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</si>
  <si>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</si>
  <si>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</si>
  <si>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</si>
  <si>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</si>
  <si>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</si>
  <si>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</si>
  <si>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</si>
  <si>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</si>
  <si>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</si>
  <si>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</si>
  <si>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</si>
  <si>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</si>
  <si>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</si>
  <si>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</si>
  <si>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</si>
  <si>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</si>
  <si>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</si>
  <si>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</si>
  <si>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</si>
  <si>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</si>
  <si>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</si>
  <si>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</si>
  <si>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</si>
  <si>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</si>
  <si>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</si>
  <si>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</si>
  <si>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</si>
  <si>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</si>
  <si>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</si>
  <si>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</si>
  <si>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</si>
  <si>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</si>
  <si>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</si>
  <si>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</si>
  <si>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</si>
  <si>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</si>
  <si>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</si>
  <si>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</si>
  <si>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</si>
  <si>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</si>
  <si>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</si>
  <si>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</si>
  <si>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</si>
  <si>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</si>
  <si>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</si>
  <si>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</si>
  <si>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</si>
  <si>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</si>
  <si>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</si>
  <si>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</si>
  <si>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</si>
  <si>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</si>
  <si>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</si>
  <si>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</si>
  <si>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</si>
  <si>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</si>
  <si>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</si>
  <si>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</si>
  <si>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</si>
  <si>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</si>
  <si>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</si>
  <si>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</si>
  <si>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</si>
  <si>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</si>
  <si>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</si>
  <si>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</si>
  <si>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</si>
  <si>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</si>
  <si>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</si>
  <si>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</si>
  <si>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</si>
  <si>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</si>
  <si>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</si>
  <si>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</si>
  <si>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</si>
  <si>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</si>
  <si>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</si>
  <si>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</si>
  <si>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</si>
  <si>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</si>
  <si>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</si>
  <si>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</si>
  <si>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</si>
  <si>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</si>
  <si>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</si>
  <si>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</si>
  <si>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</si>
  <si>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</si>
  <si>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</si>
  <si>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</si>
  <si>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</si>
  <si>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</si>
  <si>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</si>
  <si>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</si>
  <si>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</si>
  <si>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</si>
  <si>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</si>
  <si>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</si>
  <si>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</si>
  <si>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</si>
  <si>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</si>
  <si>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</si>
  <si>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</si>
  <si>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</si>
  <si>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</si>
  <si>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</si>
  <si>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</si>
  <si>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</si>
  <si>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</si>
  <si>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</si>
  <si>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</si>
  <si>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</si>
  <si>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</si>
  <si>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</si>
  <si>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</si>
  <si>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</si>
  <si>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</si>
  <si>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</si>
  <si>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</si>
  <si>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</si>
  <si>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</si>
  <si>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</si>
  <si>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</si>
  <si>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</si>
  <si>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</si>
  <si>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</si>
  <si>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</si>
  <si>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</si>
  <si>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</si>
  <si>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</si>
  <si>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</si>
  <si>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</si>
  <si>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</si>
  <si>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</si>
  <si>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</si>
  <si>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</si>
  <si>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</si>
  <si>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</si>
  <si>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</si>
  <si>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</si>
  <si>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</si>
  <si>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</si>
  <si>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</si>
  <si>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</si>
  <si>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</si>
  <si>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</si>
  <si>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</si>
  <si>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</si>
  <si>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</si>
  <si>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</si>
  <si>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</si>
  <si>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</si>
  <si>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</si>
  <si>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</si>
  <si>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</si>
  <si>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</si>
  <si>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</si>
  <si>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</si>
  <si>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</si>
  <si>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</si>
  <si>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</si>
  <si>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</si>
  <si>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</si>
  <si>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</si>
  <si>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</si>
  <si>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</si>
  <si>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</si>
  <si>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</si>
  <si>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</si>
  <si>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</si>
  <si>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</si>
  <si>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</si>
  <si>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</si>
  <si>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</si>
  <si>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</si>
  <si>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</si>
  <si>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</si>
  <si>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</si>
  <si>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</si>
  <si>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</si>
  <si>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</si>
  <si>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</si>
  <si>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</si>
  <si>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</si>
  <si>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</si>
  <si>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</si>
  <si>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</si>
  <si>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</si>
  <si>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</si>
  <si>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</si>
  <si>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</si>
  <si>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</si>
  <si>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</si>
  <si>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</si>
  <si>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</si>
  <si>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</si>
  <si>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</si>
  <si>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</si>
  <si>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</si>
  <si>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</si>
  <si>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</si>
  <si>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</si>
  <si>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</si>
  <si>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</si>
  <si>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</si>
  <si>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</si>
  <si>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</si>
  <si>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</si>
  <si>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</si>
  <si>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</si>
  <si>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</si>
  <si>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</si>
  <si>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</si>
  <si>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</si>
  <si>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</si>
  <si>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</si>
  <si>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</si>
  <si>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</si>
  <si>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</si>
  <si>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</si>
  <si>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</si>
  <si>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</si>
  <si>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</si>
  <si>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</si>
  <si>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</si>
  <si>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</si>
  <si>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</si>
  <si>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</si>
  <si>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</si>
  <si>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</si>
  <si>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</si>
  <si>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</si>
  <si>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</si>
  <si>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</si>
  <si>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</si>
  <si>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</si>
  <si>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</si>
  <si>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</si>
  <si>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</si>
  <si>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</si>
  <si>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</si>
  <si>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</si>
  <si>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</si>
  <si>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</si>
  <si>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</si>
  <si>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</si>
  <si>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</si>
  <si>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</si>
  <si>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</si>
  <si>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</si>
  <si>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</si>
  <si>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</si>
  <si>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</si>
  <si>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</si>
  <si>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</si>
  <si>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</si>
  <si>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</si>
  <si>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</si>
  <si>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</si>
  <si>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</si>
  <si>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</si>
  <si>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</si>
  <si>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</si>
  <si>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</si>
  <si>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</si>
  <si>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</si>
  <si>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</si>
  <si>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</si>
  <si>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</si>
  <si>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</si>
  <si>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</si>
  <si>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</si>
  <si>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</si>
  <si>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</si>
  <si>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</si>
  <si>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</si>
  <si>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</si>
  <si>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</si>
  <si>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</si>
  <si>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</si>
  <si>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</si>
  <si>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</si>
  <si>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</si>
  <si>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</si>
  <si>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</si>
  <si>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</si>
  <si>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</si>
  <si>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</si>
  <si>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</si>
  <si>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</si>
  <si>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</si>
  <si>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</si>
  <si>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</si>
  <si>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</si>
  <si>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</si>
  <si>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</si>
  <si>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</si>
  <si>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</si>
  <si>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</si>
  <si>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</si>
  <si>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</si>
  <si>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</si>
  <si>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</si>
  <si>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</si>
  <si>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</si>
  <si>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</si>
  <si>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</si>
  <si>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</si>
  <si>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</si>
  <si>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</si>
  <si>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</si>
  <si>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</si>
  <si>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</si>
  <si>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</si>
  <si>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</si>
  <si>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</si>
  <si>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</si>
  <si>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</si>
  <si>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</si>
  <si>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</si>
  <si>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</si>
  <si>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</si>
  <si>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</si>
  <si>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</si>
  <si>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</si>
  <si>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</si>
  <si>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</si>
  <si>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</si>
  <si>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</si>
  <si>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</si>
  <si>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</si>
  <si>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</si>
  <si>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</si>
  <si>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</si>
  <si>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</si>
  <si>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</si>
  <si>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</si>
  <si>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</si>
  <si>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</si>
  <si>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</si>
  <si>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</si>
  <si>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</si>
  <si>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</si>
  <si>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</si>
  <si>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</si>
  <si>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</si>
  <si>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</si>
  <si>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</si>
  <si>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</si>
  <si>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</si>
  <si>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</si>
  <si>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</si>
  <si>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</si>
  <si>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</si>
  <si>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</si>
  <si>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</si>
  <si>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</si>
  <si>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</si>
  <si>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</si>
  <si>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</si>
  <si>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</si>
  <si>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</si>
  <si>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</si>
  <si>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</si>
  <si>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</si>
  <si>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</si>
  <si>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</si>
  <si>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</si>
  <si>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</si>
  <si>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</si>
  <si>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</si>
  <si>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</si>
  <si>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</si>
  <si>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</si>
  <si>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</si>
  <si>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</si>
  <si>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</si>
  <si>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</si>
  <si>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</si>
  <si>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</si>
  <si>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</si>
  <si>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</si>
  <si>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</si>
  <si>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</si>
  <si>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</si>
  <si>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</si>
  <si>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</si>
  <si>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</si>
  <si>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</si>
  <si>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</si>
  <si>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</si>
  <si>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</si>
  <si>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</si>
  <si>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</si>
  <si>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</si>
  <si>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</si>
  <si>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</si>
  <si>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</si>
  <si>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</si>
  <si>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</si>
  <si>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</si>
  <si>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</si>
  <si>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</si>
  <si>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</si>
  <si>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</si>
  <si>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</si>
  <si>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</si>
  <si>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</si>
  <si>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</si>
  <si>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</si>
  <si>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</si>
  <si>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</si>
  <si>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</si>
  <si>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</si>
  <si>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</si>
  <si>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</si>
  <si>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</si>
  <si>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</si>
  <si>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</si>
  <si>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</si>
  <si>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</si>
  <si>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</si>
  <si>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</si>
  <si>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</si>
  <si>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</si>
  <si>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</si>
  <si>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</si>
  <si>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</si>
  <si>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</si>
  <si>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</si>
  <si>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</si>
  <si>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</si>
  <si>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</si>
  <si>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</si>
  <si>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</si>
  <si>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</si>
  <si>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</si>
  <si>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</si>
  <si>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</si>
  <si>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</si>
  <si>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</si>
  <si>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</si>
  <si>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</si>
  <si>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</si>
  <si>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</si>
  <si>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</si>
  <si>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</si>
  <si>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</si>
  <si>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</si>
  <si>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</si>
  <si>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</si>
  <si>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</si>
  <si>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</si>
  <si>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</si>
  <si>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</si>
  <si>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</si>
  <si>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</si>
  <si>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</si>
  <si>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</si>
  <si>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</si>
  <si>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</si>
  <si>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</si>
  <si>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</si>
  <si>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</si>
  <si>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</si>
  <si>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</si>
  <si>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</si>
  <si>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</si>
  <si>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</si>
  <si>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</si>
  <si>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</si>
  <si>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</si>
  <si>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</si>
  <si>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</si>
  <si>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</si>
  <si>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</si>
  <si>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</si>
  <si>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</si>
  <si>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</si>
  <si>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</si>
  <si>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</si>
  <si>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</si>
  <si>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</si>
  <si>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</si>
  <si>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</si>
  <si>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</si>
  <si>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</si>
  <si>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</si>
  <si>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</si>
  <si>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</si>
  <si>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</si>
  <si>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</si>
  <si>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</si>
  <si>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</si>
  <si>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</si>
  <si>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</si>
  <si>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</si>
  <si>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</si>
  <si>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</si>
  <si>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</si>
  <si>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</si>
  <si>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</si>
  <si>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</si>
  <si>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</si>
  <si>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</si>
  <si>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</si>
  <si>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</si>
  <si>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</si>
  <si>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</si>
  <si>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</si>
  <si>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</si>
  <si>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</si>
  <si>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</si>
  <si>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</si>
  <si>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</si>
  <si>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</si>
  <si>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</si>
  <si>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</si>
  <si>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</si>
  <si>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</si>
  <si>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</si>
  <si>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</si>
  <si>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</si>
  <si>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</si>
  <si>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</si>
  <si>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</si>
  <si>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</si>
  <si>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</si>
  <si>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</si>
  <si>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</si>
  <si>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</si>
  <si>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</si>
  <si>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</si>
  <si>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</si>
  <si>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</si>
  <si>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</si>
  <si>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</si>
  <si>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</si>
  <si>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</si>
  <si>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</si>
  <si>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</si>
  <si>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</si>
  <si>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</si>
  <si>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</si>
  <si>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</si>
  <si>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</si>
  <si>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</si>
  <si>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</si>
  <si>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</si>
  <si>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</si>
  <si>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</si>
  <si>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</si>
  <si>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</si>
  <si>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</si>
  <si>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</si>
  <si>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</si>
  <si>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</si>
  <si>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</si>
  <si>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</si>
  <si>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</si>
  <si>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</si>
  <si>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</si>
  <si>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</si>
  <si>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</si>
  <si>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</si>
  <si>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</si>
  <si>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</si>
  <si>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</si>
  <si>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</si>
  <si>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</si>
  <si>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</si>
  <si>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</si>
  <si>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</si>
  <si>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</si>
  <si>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</si>
  <si>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</si>
  <si>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</si>
  <si>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</si>
  <si>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</si>
  <si>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</si>
  <si>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</si>
  <si>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</si>
  <si>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</si>
  <si>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</si>
  <si>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</si>
  <si>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</si>
  <si>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</si>
  <si>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</si>
  <si>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</si>
  <si>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</si>
  <si>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</si>
  <si>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</si>
  <si>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</si>
  <si>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</si>
  <si>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</si>
  <si>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</si>
  <si>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</si>
  <si>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</si>
  <si>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</si>
  <si>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</si>
  <si>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</si>
  <si>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</si>
  <si>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</si>
  <si>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</si>
  <si>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</si>
  <si>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</si>
  <si>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</si>
  <si>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</si>
  <si>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</si>
  <si>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</si>
  <si>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</si>
  <si>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</si>
  <si>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</si>
  <si>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</si>
  <si>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</si>
  <si>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</si>
  <si>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</si>
  <si>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</si>
  <si>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</si>
  <si>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</si>
  <si>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</si>
  <si>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</si>
  <si>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</si>
  <si>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</si>
  <si>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</si>
  <si>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</si>
  <si>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</si>
  <si>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</si>
  <si>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</si>
  <si>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</si>
  <si>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</si>
  <si>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</si>
  <si>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</si>
  <si>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</si>
  <si>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</si>
  <si>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</si>
  <si>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</si>
  <si>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</si>
  <si>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</si>
  <si>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</si>
  <si>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</si>
  <si>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</si>
  <si>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</si>
  <si>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</si>
  <si>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</si>
  <si>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</si>
  <si>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</si>
  <si>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</si>
  <si>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</si>
  <si>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</si>
  <si>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</si>
  <si>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</si>
  <si>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</si>
  <si>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</si>
  <si>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</si>
  <si>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</si>
  <si>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</si>
  <si>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</si>
  <si>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</si>
  <si>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</si>
  <si>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</si>
  <si>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</si>
  <si>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</si>
  <si>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</si>
  <si>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</si>
  <si>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</si>
  <si>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</si>
  <si>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</si>
  <si>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</si>
  <si>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</si>
  <si>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</si>
  <si>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</si>
  <si>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</si>
  <si>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</si>
  <si>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</si>
  <si>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</si>
  <si>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</si>
  <si>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</si>
  <si>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</si>
  <si>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</si>
  <si>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</si>
  <si>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</si>
  <si>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</si>
  <si>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</si>
  <si>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</si>
  <si>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</si>
  <si>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</si>
  <si>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</si>
  <si>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</si>
  <si>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</si>
  <si>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</si>
  <si>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</si>
  <si>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</si>
  <si>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</si>
  <si>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</si>
  <si>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</si>
  <si>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</si>
  <si>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</si>
  <si>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</si>
  <si>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</si>
  <si>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</si>
  <si>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</si>
  <si>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</si>
  <si>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</si>
  <si>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</si>
  <si>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</si>
  <si>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</si>
  <si>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</si>
  <si>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</si>
  <si>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</si>
  <si>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</si>
  <si>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</si>
  <si>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</si>
  <si>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</si>
  <si>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</si>
  <si>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</si>
  <si>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</si>
  <si>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</si>
  <si>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</si>
  <si>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</si>
  <si>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</si>
  <si>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</si>
  <si>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</si>
  <si>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</si>
  <si>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</si>
  <si>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</si>
  <si>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</si>
  <si>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</si>
  <si>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</si>
  <si>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</si>
  <si>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</si>
  <si>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</si>
  <si>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</si>
  <si>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</si>
  <si>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</si>
  <si>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</si>
  <si>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</si>
  <si>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</si>
  <si>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</si>
  <si>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</si>
  <si>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</si>
  <si>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</si>
  <si>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</si>
  <si>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</si>
  <si>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</si>
  <si>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</si>
  <si>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</si>
  <si>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</si>
  <si>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</si>
  <si>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</si>
  <si>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</si>
  <si>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</si>
  <si>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</si>
  <si>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</si>
  <si>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</si>
  <si>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</si>
  <si>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</si>
  <si>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</si>
  <si>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</si>
  <si>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</si>
  <si>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</si>
  <si>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</si>
  <si>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</si>
  <si>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</si>
  <si>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</si>
  <si>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</si>
  <si>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</si>
  <si>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</si>
  <si>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</si>
  <si>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</si>
  <si>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</si>
  <si>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</si>
  <si>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</si>
  <si>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</si>
  <si>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</si>
  <si>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</si>
  <si>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</si>
  <si>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</si>
  <si>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</si>
  <si>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</si>
  <si>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</si>
  <si>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</si>
  <si>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</si>
  <si>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</si>
  <si>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</si>
  <si>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</si>
  <si>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</si>
  <si>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</si>
  <si>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</si>
  <si>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</si>
  <si>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</si>
  <si>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</si>
  <si>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</si>
  <si>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</si>
  <si>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</si>
  <si>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</si>
  <si>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</si>
  <si>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</si>
  <si>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</si>
  <si>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</si>
  <si>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</si>
  <si>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</si>
  <si>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</si>
  <si>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</si>
  <si>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</si>
  <si>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</si>
  <si>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</si>
  <si>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</si>
  <si>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</si>
  <si>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</si>
  <si>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</si>
  <si>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</si>
  <si>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</si>
  <si>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</si>
  <si>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</si>
  <si>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</si>
  <si>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</si>
  <si>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</si>
  <si>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</si>
  <si>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</si>
  <si>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</si>
  <si>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</si>
  <si>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</si>
  <si>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</si>
  <si>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</si>
  <si>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</si>
  <si>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</si>
  <si>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</si>
  <si>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</si>
  <si>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</si>
  <si>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</si>
  <si>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</si>
  <si>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</si>
  <si>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</si>
  <si>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</si>
  <si>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</si>
  <si>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</si>
  <si>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</si>
  <si>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</si>
  <si>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</si>
  <si>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</si>
  <si>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</si>
  <si>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</si>
  <si>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</si>
  <si>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</si>
  <si>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</si>
  <si>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</si>
  <si>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</si>
  <si>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</si>
  <si>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</si>
  <si>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</si>
  <si>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</si>
  <si>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</si>
  <si>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</si>
  <si>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</si>
  <si>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</si>
  <si>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</si>
  <si>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</si>
  <si>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</si>
  <si>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</si>
  <si>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</si>
  <si>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</si>
  <si>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</si>
  <si>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</si>
  <si>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</si>
  <si>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</si>
  <si>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</si>
  <si>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</si>
  <si>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</si>
  <si>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</si>
  <si>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</si>
  <si>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</si>
  <si>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</si>
  <si>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</si>
  <si>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</si>
  <si>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</si>
  <si>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</si>
  <si>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</si>
  <si>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</si>
  <si>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</si>
  <si>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</si>
  <si>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</si>
  <si>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</si>
  <si>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</si>
  <si>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</si>
  <si>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</si>
  <si>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</si>
  <si>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</si>
  <si>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</si>
  <si>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</si>
  <si>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</si>
  <si>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</si>
  <si>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</si>
  <si>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</si>
  <si>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</si>
  <si>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</si>
  <si>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</si>
  <si>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</si>
  <si>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</si>
  <si>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</si>
  <si>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</si>
  <si>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</si>
  <si>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</si>
  <si>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</si>
  <si>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</si>
  <si>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</si>
  <si>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</si>
  <si>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</si>
  <si>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</si>
  <si>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</si>
  <si>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</si>
  <si>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</si>
  <si>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</si>
  <si>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</si>
  <si>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</si>
  <si>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</si>
  <si>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</si>
  <si>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</si>
  <si>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</si>
  <si>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</si>
  <si>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</si>
  <si>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</si>
  <si>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</si>
  <si>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</si>
  <si>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</si>
  <si>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</si>
  <si>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</si>
  <si>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</si>
  <si>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</si>
  <si>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</si>
  <si>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</si>
  <si>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</si>
  <si>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</si>
  <si>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</si>
  <si>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</si>
  <si>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</si>
  <si>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</si>
  <si>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</si>
  <si>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</si>
  <si>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</si>
  <si>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</si>
  <si>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</si>
  <si>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</si>
  <si>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</si>
  <si>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</si>
  <si>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</si>
  <si>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</si>
  <si>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</si>
  <si>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</si>
  <si>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</si>
  <si>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</si>
  <si>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</si>
  <si>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</si>
  <si>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</si>
  <si>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</si>
  <si>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</si>
  <si>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</si>
  <si>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</si>
  <si>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</si>
  <si>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</si>
  <si>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</si>
  <si>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</si>
  <si>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</si>
  <si>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</si>
  <si>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</si>
  <si>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</si>
  <si>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</si>
  <si>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</si>
  <si>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</si>
  <si>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</si>
  <si>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</si>
  <si>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</si>
  <si>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</si>
  <si>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</si>
  <si>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</si>
  <si>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</si>
  <si>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</si>
  <si>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</si>
  <si>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</si>
  <si>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</si>
  <si>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</si>
  <si>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</si>
  <si>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</si>
  <si>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</si>
  <si>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</si>
  <si>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</si>
  <si>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</si>
  <si>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</si>
  <si>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</si>
  <si>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</si>
  <si>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</si>
  <si>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</si>
  <si>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</si>
  <si>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</si>
  <si>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</si>
  <si>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</si>
  <si>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</si>
  <si>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</si>
  <si>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</si>
  <si>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</si>
  <si>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</si>
  <si>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</si>
  <si>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</si>
  <si>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</si>
  <si>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</si>
  <si>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</si>
  <si>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</si>
  <si>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</si>
  <si>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</si>
  <si>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</si>
  <si>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</si>
  <si>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</si>
  <si>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</si>
  <si>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</si>
  <si>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</si>
  <si>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</si>
  <si>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</si>
  <si>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</si>
  <si>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</si>
  <si>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</si>
  <si>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</si>
  <si>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</si>
  <si>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</si>
  <si>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</si>
  <si>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</si>
  <si>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</si>
  <si>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</si>
  <si>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</si>
  <si>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</si>
  <si>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</si>
  <si>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</si>
  <si>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</si>
  <si>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</si>
  <si>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</si>
  <si>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</si>
  <si>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</si>
  <si>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</si>
  <si>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</si>
  <si>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</si>
  <si>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</si>
  <si>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</si>
  <si>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</si>
  <si>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</si>
  <si>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</si>
  <si>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</si>
  <si>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</si>
  <si>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</si>
  <si>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</si>
  <si>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</si>
  <si>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</si>
  <si>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</si>
  <si>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</si>
  <si>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</si>
  <si>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</si>
  <si>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</si>
  <si>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</si>
  <si>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</si>
  <si>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</si>
  <si>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</si>
  <si>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</si>
  <si>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</si>
  <si>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</si>
  <si>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</si>
  <si>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</si>
  <si>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</si>
  <si>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</si>
  <si>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</si>
  <si>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</si>
  <si>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</si>
  <si>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</si>
  <si>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</si>
  <si>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</si>
  <si>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</si>
  <si>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</si>
  <si>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</si>
  <si>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</si>
  <si>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</si>
  <si>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</si>
  <si>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</si>
  <si>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</si>
  <si>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</si>
  <si>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</si>
  <si>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</si>
  <si>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</si>
  <si>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</si>
  <si>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</si>
  <si>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</si>
  <si>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</si>
  <si>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</si>
  <si>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</si>
  <si>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</si>
  <si>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</si>
  <si>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</si>
  <si>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</si>
  <si>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</si>
  <si>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</si>
  <si>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</si>
  <si>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</si>
  <si>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</si>
  <si>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</si>
  <si>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</si>
  <si>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</si>
  <si>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</si>
  <si>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</si>
  <si>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</si>
  <si>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</si>
  <si>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</si>
  <si>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</si>
  <si>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</si>
  <si>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</si>
  <si>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</si>
  <si>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</si>
  <si>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</si>
  <si>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</si>
  <si>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</si>
  <si>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</si>
  <si>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</si>
  <si>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</si>
  <si>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</si>
  <si>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</si>
  <si>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</si>
  <si>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</si>
  <si>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</si>
  <si>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</si>
  <si>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</si>
  <si>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</si>
  <si>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</si>
  <si>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</si>
  <si>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</si>
  <si>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</si>
  <si>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</si>
  <si>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</si>
  <si>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</si>
  <si>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</si>
  <si>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</si>
  <si>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</si>
  <si>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</si>
  <si>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</si>
  <si>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</si>
  <si>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</si>
  <si>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</si>
  <si>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</si>
  <si>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</si>
  <si>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</si>
  <si>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</si>
  <si>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</si>
  <si>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</si>
  <si>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</si>
  <si>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</si>
  <si>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</si>
  <si>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</si>
  <si>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</si>
  <si>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</si>
  <si>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</si>
  <si>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</si>
  <si>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</si>
  <si>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</si>
  <si>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</si>
  <si>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</si>
  <si>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</si>
  <si>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</si>
  <si>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</si>
  <si>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</si>
  <si>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</si>
  <si>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</si>
  <si>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</si>
  <si>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</si>
  <si>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</si>
  <si>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</si>
  <si>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</si>
  <si>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</si>
  <si>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</si>
  <si>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</si>
  <si>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</si>
  <si>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</si>
  <si>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</si>
  <si>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</si>
  <si>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</si>
  <si>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</si>
  <si>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</si>
  <si>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</si>
  <si>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</si>
  <si>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</si>
  <si>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</si>
  <si>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</si>
  <si>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</si>
  <si>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</si>
  <si>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</si>
  <si>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</si>
  <si>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</si>
  <si>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</si>
  <si>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</si>
  <si>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</si>
  <si>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</si>
  <si>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</si>
  <si>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</si>
  <si>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</si>
  <si>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</si>
  <si>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</si>
  <si>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</si>
  <si>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</si>
  <si>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</si>
  <si>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</si>
  <si>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</si>
  <si>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</si>
  <si>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</si>
  <si>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</si>
  <si>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</si>
  <si>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</si>
  <si>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</si>
  <si>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</si>
  <si>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</si>
  <si>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</si>
  <si>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</si>
  <si>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</si>
  <si>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</si>
  <si>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</si>
  <si>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</si>
  <si>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</si>
  <si>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</si>
  <si>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</si>
  <si>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</si>
  <si>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</si>
  <si>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</si>
  <si>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</si>
  <si>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</si>
  <si>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</si>
  <si>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</si>
  <si>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</si>
  <si>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</si>
  <si>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</si>
  <si>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</si>
  <si>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</si>
  <si>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</si>
  <si>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</si>
  <si>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</si>
  <si>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</si>
  <si>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</si>
  <si>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</si>
  <si>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</si>
  <si>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</si>
  <si>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</si>
  <si>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</si>
  <si>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</si>
  <si>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</si>
  <si>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</si>
  <si>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</si>
  <si>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</si>
  <si>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</si>
  <si>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</si>
  <si>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</si>
  <si>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</si>
  <si>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</si>
  <si>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</si>
  <si>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</si>
  <si>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</si>
  <si>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</si>
  <si>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</si>
  <si>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</si>
  <si>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</si>
  <si>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</si>
  <si>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</si>
  <si>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</si>
  <si>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</si>
  <si>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</si>
  <si>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</si>
  <si>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</si>
  <si>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</si>
  <si>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</si>
  <si>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</si>
  <si>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</si>
  <si>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</si>
  <si>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</si>
  <si>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</si>
  <si>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</si>
  <si>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</si>
  <si>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</si>
  <si>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</si>
  <si>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</si>
  <si>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</si>
  <si>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</si>
  <si>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</si>
  <si>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</si>
  <si>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</si>
  <si>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</si>
  <si>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</si>
  <si>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</si>
  <si>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</si>
  <si>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</si>
  <si>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</si>
  <si>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</si>
  <si>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</si>
  <si>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</si>
  <si>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</si>
  <si>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</si>
  <si>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</si>
  <si>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</si>
  <si>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</si>
  <si>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</si>
  <si>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</si>
  <si>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</si>
  <si>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</si>
  <si>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</si>
  <si>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</si>
  <si>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</si>
  <si>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</si>
  <si>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</si>
  <si>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</si>
  <si>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</si>
  <si>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</si>
  <si>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</si>
  <si>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</si>
  <si>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</si>
  <si>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</si>
  <si>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</si>
  <si>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</si>
  <si>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</si>
  <si>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</si>
  <si>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</si>
  <si>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</si>
  <si>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</si>
  <si>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</si>
  <si>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</si>
  <si>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</si>
  <si>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</si>
  <si>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</si>
  <si>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</si>
  <si>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</si>
  <si>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</si>
  <si>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</si>
  <si>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</si>
  <si>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</si>
  <si>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</si>
  <si>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</si>
  <si>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</si>
  <si>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</si>
  <si>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</si>
  <si>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</si>
  <si>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</si>
  <si>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</si>
  <si>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</si>
  <si>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</si>
  <si>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</si>
  <si>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</si>
  <si>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</si>
  <si>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</si>
  <si>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</si>
  <si>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</si>
  <si>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</si>
  <si>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</si>
  <si>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</si>
  <si>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</si>
  <si>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</si>
  <si>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</si>
  <si>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</si>
  <si>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</si>
  <si>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</si>
  <si>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</si>
  <si>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</si>
  <si>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</si>
  <si>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</si>
  <si>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</si>
  <si>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</si>
  <si>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</si>
  <si>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</si>
  <si>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</si>
  <si>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</si>
  <si>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</si>
  <si>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</si>
  <si>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</si>
  <si>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</si>
  <si>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</si>
  <si>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</si>
  <si>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</si>
  <si>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</si>
  <si>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</si>
  <si>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</si>
  <si>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</si>
  <si>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</si>
  <si>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</si>
  <si>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</si>
  <si>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</si>
  <si>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</si>
  <si>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</si>
  <si>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</si>
  <si>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</si>
  <si>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</si>
  <si>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</si>
  <si>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</si>
  <si>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</si>
  <si>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</si>
  <si>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</si>
  <si>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</si>
  <si>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</si>
  <si>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</si>
  <si>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</si>
  <si>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</si>
  <si>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</si>
  <si>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</si>
  <si>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</si>
  <si>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</si>
  <si>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</si>
  <si>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</si>
  <si>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</si>
  <si>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</si>
  <si>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</si>
  <si>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</si>
  <si>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</si>
  <si>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</si>
  <si>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</si>
  <si>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</si>
  <si>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</si>
  <si>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</si>
  <si>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</si>
  <si>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</si>
  <si>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</si>
  <si>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</si>
  <si>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</si>
  <si>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</si>
  <si>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</si>
  <si>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</si>
  <si>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</si>
  <si>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</si>
  <si>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</si>
  <si>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</si>
  <si>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</si>
  <si>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</si>
  <si>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</si>
  <si>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</si>
  <si>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</si>
  <si>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</si>
  <si>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</si>
  <si>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</si>
  <si>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</si>
  <si>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</si>
  <si>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</si>
  <si>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</si>
  <si>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</si>
  <si>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</si>
  <si>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</si>
  <si>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</si>
  <si>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</si>
  <si>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</si>
  <si>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</si>
  <si>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</si>
  <si>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</si>
  <si>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</si>
  <si>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</si>
  <si>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</si>
  <si>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</si>
  <si>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</si>
  <si>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</si>
  <si>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</si>
  <si>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</si>
  <si>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</si>
  <si>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</si>
  <si>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</si>
  <si>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</si>
  <si>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</si>
  <si>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</si>
  <si>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</si>
  <si>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</si>
  <si>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</si>
  <si>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</si>
  <si>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</si>
  <si>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</si>
  <si>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</si>
  <si>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</si>
  <si>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</si>
  <si>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</si>
  <si>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</si>
  <si>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</si>
  <si>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</si>
  <si>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</si>
  <si>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</si>
  <si>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</si>
  <si>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</si>
  <si>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</si>
  <si>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</si>
  <si>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</si>
  <si>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</si>
  <si>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</si>
  <si>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</si>
  <si>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</si>
  <si>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</si>
  <si>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</si>
  <si>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</si>
  <si>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</si>
  <si>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</si>
  <si>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</si>
  <si>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</si>
  <si>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</si>
  <si>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</si>
  <si>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</si>
  <si>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</si>
  <si>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</si>
  <si>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</si>
  <si>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</si>
  <si>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</si>
  <si>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</si>
  <si>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</si>
  <si>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</si>
  <si>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</si>
  <si>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</si>
  <si>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</si>
  <si>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</si>
  <si>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</si>
  <si>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</si>
  <si>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</si>
  <si>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</si>
  <si>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</si>
  <si>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</si>
  <si>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</si>
  <si>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</si>
  <si>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</si>
  <si>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</si>
  <si>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</si>
  <si>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</si>
  <si>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</si>
  <si>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</si>
  <si>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</si>
  <si>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</si>
  <si>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</si>
  <si>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</si>
  <si>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</si>
  <si>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</si>
  <si>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</si>
  <si>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</si>
  <si>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</si>
  <si>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</si>
  <si>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</si>
  <si>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</si>
  <si>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</si>
  <si>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</si>
  <si>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</si>
  <si>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</si>
  <si>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</si>
  <si>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</si>
  <si>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</si>
  <si>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</si>
  <si>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</si>
  <si>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</si>
  <si>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</si>
  <si>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</si>
  <si>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</si>
  <si>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</si>
  <si>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</si>
  <si>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</si>
  <si>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</si>
  <si>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</si>
  <si>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</si>
  <si>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</si>
  <si>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</si>
  <si>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</si>
  <si>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</si>
  <si>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</si>
  <si>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</si>
  <si>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</si>
  <si>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</si>
  <si>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</si>
  <si>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</si>
  <si>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</si>
  <si>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</si>
  <si>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</si>
  <si>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</si>
  <si>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</si>
  <si>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</si>
  <si>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</si>
  <si>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</si>
  <si>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</si>
  <si>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</si>
  <si>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</si>
  <si>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</si>
  <si>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</si>
  <si>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</si>
  <si>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</si>
  <si>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</si>
  <si>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</si>
  <si>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</si>
  <si>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</si>
  <si>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</si>
  <si>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</si>
  <si>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</si>
  <si>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</si>
  <si>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</si>
  <si>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</si>
  <si>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</si>
  <si>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</si>
  <si>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</si>
  <si>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</si>
  <si>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</si>
  <si>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</si>
  <si>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</si>
  <si>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</si>
  <si>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</si>
  <si>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</si>
  <si>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</si>
  <si>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</si>
  <si>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</si>
  <si>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</si>
  <si>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</si>
  <si>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</si>
  <si>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</si>
  <si>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</si>
  <si>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</si>
  <si>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</si>
  <si>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</si>
  <si>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</si>
  <si>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</si>
  <si>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</si>
  <si>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</si>
  <si>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</si>
  <si>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</si>
  <si>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</si>
  <si>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</si>
  <si>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</si>
  <si>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</si>
  <si>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</si>
  <si>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</si>
  <si>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</si>
  <si>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</si>
  <si>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</si>
  <si>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</si>
  <si>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</si>
  <si>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</si>
  <si>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</si>
  <si>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</si>
  <si>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</si>
  <si>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</si>
  <si>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</si>
  <si>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</si>
  <si>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</si>
  <si>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</si>
  <si>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</si>
  <si>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</si>
  <si>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</si>
  <si>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</si>
  <si>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</si>
  <si>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</si>
  <si>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</si>
  <si>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</si>
  <si>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</si>
  <si>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</si>
  <si>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</si>
  <si>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</si>
  <si>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</si>
  <si>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</si>
  <si>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</si>
  <si>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</si>
  <si>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</si>
  <si>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</si>
  <si>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</si>
  <si>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</si>
  <si>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</si>
  <si>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</si>
  <si>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</si>
  <si>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</si>
  <si>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</si>
  <si>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</si>
  <si>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</si>
  <si>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</si>
  <si>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</si>
  <si>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</si>
  <si>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</si>
  <si>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</si>
  <si>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</si>
  <si>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</si>
  <si>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</si>
  <si>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</si>
  <si>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</si>
  <si>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</si>
  <si>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</si>
  <si>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</si>
  <si>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</si>
  <si>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</si>
  <si>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</si>
  <si>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</si>
  <si>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</si>
  <si>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</si>
  <si>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</si>
  <si>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</si>
  <si>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</si>
  <si>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</si>
  <si>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</si>
  <si>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</si>
  <si>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</si>
  <si>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</si>
  <si>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</si>
  <si>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</si>
  <si>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</si>
  <si>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</si>
  <si>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</si>
  <si>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</si>
  <si>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</si>
  <si>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</si>
  <si>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</si>
  <si>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</si>
  <si>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</si>
  <si>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</si>
  <si>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</si>
  <si>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</si>
  <si>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</si>
  <si>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</si>
  <si>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</si>
  <si>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</si>
  <si>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</si>
  <si>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</si>
  <si>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</si>
  <si>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</si>
  <si>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</si>
  <si>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</si>
  <si>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</si>
  <si>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</si>
  <si>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</si>
  <si>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</si>
  <si>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</si>
  <si>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</si>
  <si>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</si>
  <si>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</si>
  <si>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</si>
  <si>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</si>
  <si>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</si>
  <si>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</si>
  <si>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</si>
  <si>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</si>
  <si>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</si>
  <si>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</si>
  <si>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</si>
  <si>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</si>
  <si>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</si>
  <si>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</si>
  <si>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</si>
  <si>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</si>
  <si>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</si>
  <si>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</si>
  <si>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</si>
  <si>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</si>
  <si>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</si>
  <si>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</si>
  <si>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</si>
  <si>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</si>
  <si>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</si>
  <si>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</si>
  <si>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</si>
  <si>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</si>
  <si>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</si>
  <si>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</si>
  <si>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</si>
  <si>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</si>
  <si>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</si>
  <si>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</si>
  <si>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</si>
  <si>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</si>
  <si>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</si>
  <si>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</si>
  <si>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</si>
  <si>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</si>
  <si>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</si>
  <si>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</si>
  <si>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</si>
  <si>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</si>
  <si>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</si>
  <si>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</si>
  <si>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</si>
  <si>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</si>
  <si>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</si>
  <si>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</si>
  <si>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</si>
  <si>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</si>
  <si>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</si>
  <si>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</si>
  <si>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</si>
  <si>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</si>
  <si>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</si>
  <si>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</si>
  <si>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</si>
  <si>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</si>
  <si>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</si>
  <si>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</si>
  <si>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</si>
  <si>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</si>
  <si>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</si>
  <si>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</si>
  <si>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</si>
  <si>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</si>
  <si>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</si>
  <si>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</si>
  <si>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</si>
  <si>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</si>
  <si>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</si>
  <si>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</si>
  <si>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</si>
  <si>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</si>
  <si>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</si>
  <si>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</si>
  <si>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</si>
  <si>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</si>
  <si>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</si>
  <si>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</si>
  <si>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</si>
  <si>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</si>
  <si>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</si>
  <si>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</si>
  <si>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</si>
  <si>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</si>
  <si>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</si>
  <si>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</si>
  <si>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</si>
  <si>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</si>
  <si>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</si>
  <si>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</si>
  <si>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</si>
  <si>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</si>
  <si>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</si>
  <si>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</si>
  <si>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</si>
  <si>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</si>
  <si>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</si>
  <si>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</si>
  <si>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</si>
  <si>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</si>
  <si>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</si>
  <si>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</si>
  <si>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</si>
  <si>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</si>
  <si>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</si>
  <si>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</si>
  <si>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</si>
  <si>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</si>
  <si>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</si>
  <si>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</si>
  <si>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</si>
  <si>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</si>
  <si>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</si>
  <si>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</si>
  <si>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</si>
  <si>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</si>
  <si>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</si>
  <si>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</si>
  <si>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</si>
  <si>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</si>
  <si>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</si>
  <si>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</si>
  <si>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</si>
  <si>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</si>
  <si>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</si>
  <si>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</si>
  <si>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</si>
  <si>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</si>
  <si>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</si>
  <si>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</si>
  <si>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</si>
  <si>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</si>
  <si>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</si>
  <si>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</si>
  <si>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</si>
  <si>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</si>
  <si>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</si>
  <si>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</si>
  <si>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</si>
  <si>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</si>
  <si>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</si>
  <si>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</si>
  <si>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</si>
  <si>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</si>
  <si>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</si>
  <si>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</si>
  <si>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</si>
  <si>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</si>
  <si>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</si>
  <si>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</si>
  <si>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</si>
  <si>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</si>
  <si>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</si>
  <si>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</si>
  <si>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</si>
  <si>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</si>
  <si>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</si>
  <si>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</si>
  <si>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</si>
  <si>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</si>
  <si>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</si>
  <si>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</si>
  <si>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</si>
  <si>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</si>
  <si>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</si>
  <si>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</si>
  <si>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</si>
  <si>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</si>
  <si>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</si>
  <si>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</si>
  <si>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</si>
  <si>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</si>
  <si>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</si>
  <si>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</si>
  <si>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</si>
  <si>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</si>
  <si>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</si>
  <si>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</si>
  <si>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</si>
  <si>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</si>
  <si>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</si>
  <si>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</si>
  <si>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</si>
  <si>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</si>
  <si>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</si>
  <si>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</si>
  <si>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</si>
  <si>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</si>
  <si>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</si>
  <si>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</si>
  <si>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</si>
  <si>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</si>
  <si>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</si>
  <si>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</si>
  <si>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</si>
  <si>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</si>
  <si>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</si>
  <si>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</si>
  <si>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</si>
  <si>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</si>
  <si>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</si>
  <si>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</si>
  <si>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</si>
  <si>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</si>
  <si>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</si>
  <si>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</si>
  <si>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</si>
  <si>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</si>
  <si>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</si>
  <si>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</si>
  <si>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</si>
  <si>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</si>
  <si>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</si>
  <si>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</si>
  <si>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</si>
  <si>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</si>
  <si>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</si>
  <si>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</si>
  <si>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</si>
  <si>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</si>
  <si>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</si>
  <si>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</si>
  <si>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</si>
  <si>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</si>
  <si>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</si>
  <si>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</si>
  <si>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</si>
  <si>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</si>
  <si>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</si>
  <si>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</si>
  <si>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</si>
  <si>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</si>
  <si>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</si>
  <si>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</si>
  <si>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</si>
  <si>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</si>
  <si>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</si>
  <si>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</si>
  <si>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</si>
  <si>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</si>
  <si>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</si>
  <si>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</si>
  <si>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</si>
  <si>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</si>
  <si>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</si>
  <si>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</si>
  <si>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</si>
  <si>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</si>
  <si>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</si>
  <si>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</si>
  <si>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</si>
  <si>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</si>
  <si>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</si>
  <si>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</si>
  <si>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</si>
  <si>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</si>
  <si>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</si>
  <si>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</si>
  <si>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</si>
  <si>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</si>
  <si>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</si>
  <si>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</si>
  <si>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</si>
  <si>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</si>
  <si>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</si>
  <si>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</si>
  <si>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</si>
  <si>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</si>
  <si>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</si>
  <si>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</si>
  <si>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</si>
  <si>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</si>
  <si>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</si>
  <si>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</si>
  <si>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</si>
  <si>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</si>
  <si>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</si>
  <si>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</si>
  <si>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</si>
  <si>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</si>
  <si>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</si>
  <si>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</si>
  <si>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</si>
  <si>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</si>
  <si>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</si>
  <si>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</si>
  <si>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</si>
  <si>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</si>
  <si>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</si>
  <si>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</si>
  <si>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</si>
  <si>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</si>
  <si>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</si>
  <si>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</si>
  <si>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</si>
  <si>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</si>
  <si>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</si>
  <si>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</si>
  <si>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</si>
  <si>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</si>
  <si>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</si>
  <si>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</si>
  <si>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</si>
  <si>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</si>
  <si>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</si>
  <si>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</si>
  <si>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</si>
  <si>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</si>
  <si>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</si>
  <si>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</si>
  <si>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</si>
  <si>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</si>
  <si>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</si>
  <si>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</si>
  <si>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</si>
  <si>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</si>
  <si>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</si>
  <si>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</si>
  <si>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</si>
  <si>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</si>
  <si>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</si>
  <si>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</si>
  <si>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</si>
  <si>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</si>
  <si>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</si>
  <si>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</si>
  <si>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</si>
  <si>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</si>
  <si>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</si>
  <si>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</si>
  <si>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</si>
  <si>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</si>
  <si>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</si>
  <si>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</si>
  <si>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</si>
  <si>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</si>
  <si>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</si>
  <si>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</si>
  <si>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</si>
  <si>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</si>
  <si>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</si>
  <si>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</si>
  <si>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</si>
  <si>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</si>
  <si>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</si>
  <si>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</si>
  <si>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</si>
  <si>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</si>
  <si>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</si>
  <si>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</si>
  <si>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</si>
  <si>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</si>
  <si>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</si>
  <si>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</si>
  <si>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</si>
  <si>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</si>
  <si>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</si>
  <si>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</si>
  <si>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</si>
  <si>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</si>
  <si>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</si>
  <si>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</si>
  <si>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</si>
  <si>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</si>
  <si>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</si>
  <si>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</si>
  <si>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</si>
  <si>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</si>
  <si>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</si>
  <si>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</si>
  <si>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</si>
  <si>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</si>
  <si>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</si>
  <si>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</si>
  <si>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</si>
  <si>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</si>
  <si>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</si>
  <si>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</si>
  <si>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</si>
  <si>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</si>
  <si>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</si>
  <si>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</si>
  <si>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</si>
  <si>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</si>
  <si>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</si>
  <si>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</si>
  <si>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</si>
  <si>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</si>
  <si>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</si>
  <si>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</si>
  <si>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</si>
  <si>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</si>
  <si>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</si>
  <si>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</si>
  <si>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</si>
  <si>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</si>
  <si>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</si>
  <si>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</si>
  <si>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</si>
  <si>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</si>
  <si>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</si>
  <si>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</si>
  <si>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</si>
  <si>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</si>
  <si>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</si>
  <si>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</si>
  <si>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</si>
  <si>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</si>
  <si>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</si>
  <si>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</si>
  <si>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</si>
  <si>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</si>
  <si>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</si>
  <si>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</si>
  <si>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</si>
  <si>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</si>
  <si>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</si>
  <si>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</si>
  <si>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</si>
  <si>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</si>
  <si>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</si>
  <si>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</si>
  <si>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</si>
  <si>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</si>
  <si>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</si>
  <si>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</si>
  <si>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</si>
  <si>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</si>
  <si>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</si>
  <si>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</si>
  <si>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</si>
  <si>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</si>
  <si>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</si>
  <si>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</si>
  <si>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</si>
  <si>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</si>
  <si>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</si>
  <si>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</si>
  <si>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</si>
  <si>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</si>
  <si>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</si>
  <si>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</si>
  <si>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</si>
  <si>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</si>
  <si>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</si>
  <si>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</si>
  <si>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</si>
  <si>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</si>
  <si>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</si>
  <si>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</si>
  <si>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</si>
  <si>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</si>
  <si>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</si>
  <si>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</si>
  <si>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</si>
  <si>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</si>
  <si>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</si>
  <si>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</si>
  <si>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</si>
  <si>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</si>
  <si>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</si>
  <si>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</si>
  <si>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</si>
  <si>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</si>
  <si>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</si>
  <si>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</si>
  <si>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</si>
  <si>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</si>
  <si>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</si>
  <si>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</si>
  <si>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</si>
  <si>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</si>
  <si>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</si>
  <si>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</si>
  <si>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</si>
  <si>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</si>
  <si>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</si>
  <si>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</si>
  <si>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</si>
  <si>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</si>
  <si>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</si>
  <si>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</si>
  <si>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</si>
  <si>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</si>
  <si>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</si>
  <si>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</si>
  <si>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</si>
  <si>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</si>
  <si>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</si>
  <si>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</si>
  <si>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</si>
  <si>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</si>
  <si>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</si>
  <si>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</si>
  <si>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</si>
  <si>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</si>
  <si>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</si>
  <si>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</si>
  <si>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</si>
  <si>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</si>
  <si>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</si>
  <si>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</si>
  <si>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</si>
  <si>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</si>
  <si>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</si>
  <si>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</si>
  <si>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</si>
  <si>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</si>
  <si>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</si>
  <si>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</si>
  <si>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</si>
  <si>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</si>
  <si>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</si>
  <si>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</si>
  <si>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</si>
  <si>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</si>
  <si>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</si>
  <si>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</si>
  <si>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</si>
  <si>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</si>
  <si>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</si>
  <si>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</si>
  <si>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</si>
  <si>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</si>
  <si>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</si>
  <si>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</si>
  <si>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</si>
  <si>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</si>
  <si>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</si>
  <si>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</si>
  <si>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</si>
  <si>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</si>
  <si>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</si>
  <si>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</si>
  <si>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</si>
  <si>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</si>
  <si>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</si>
  <si>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</si>
  <si>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</si>
  <si>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</si>
  <si>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</si>
  <si>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</si>
  <si>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</si>
  <si>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</si>
  <si>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</si>
  <si>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</si>
  <si>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</si>
  <si>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</si>
  <si>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</si>
  <si>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</si>
  <si>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</si>
  <si>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</si>
  <si>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</si>
  <si>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</si>
  <si>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</si>
  <si>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</si>
  <si>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</si>
  <si>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</si>
  <si>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</si>
  <si>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</si>
  <si>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</si>
  <si>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</si>
  <si>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</si>
  <si>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</si>
  <si>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</si>
  <si>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</si>
  <si>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</si>
  <si>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</si>
  <si>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</si>
  <si>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</si>
  <si>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</si>
  <si>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</si>
  <si>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</si>
  <si>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</si>
  <si>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</si>
  <si>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</si>
  <si>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</si>
  <si>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</si>
  <si>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</si>
  <si>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</si>
  <si>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</si>
  <si>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</si>
  <si>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</si>
  <si>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</si>
  <si>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</si>
  <si>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</si>
  <si>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</si>
  <si>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</si>
  <si>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</si>
  <si>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</si>
  <si>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</si>
  <si>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</si>
  <si>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</si>
  <si>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</si>
  <si>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</si>
  <si>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</si>
  <si>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</si>
  <si>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</si>
  <si>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</si>
  <si>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</si>
  <si>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</si>
  <si>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</si>
  <si>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</si>
  <si>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</si>
  <si>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</si>
  <si>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</si>
  <si>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</si>
  <si>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</si>
  <si>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</si>
  <si>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</si>
  <si>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</si>
  <si>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</si>
  <si>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</si>
  <si>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</si>
  <si>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</si>
  <si>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</si>
  <si>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</si>
  <si>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</si>
  <si>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</si>
  <si>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</si>
  <si>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</si>
  <si>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</si>
  <si>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</si>
  <si>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</si>
  <si>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</si>
  <si>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</si>
  <si>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</si>
  <si>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</si>
  <si>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</si>
  <si>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</si>
  <si>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</si>
  <si>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</si>
  <si>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</si>
  <si>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</si>
  <si>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</si>
  <si>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</si>
  <si>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</si>
  <si>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</si>
  <si>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</si>
  <si>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</si>
  <si>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</si>
  <si>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</si>
  <si>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</si>
  <si>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</si>
  <si>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</si>
  <si>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</si>
  <si>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</si>
  <si>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</si>
  <si>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</si>
  <si>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</si>
  <si>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</si>
  <si>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</si>
  <si>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</si>
  <si>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</si>
  <si>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</si>
  <si>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</si>
  <si>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</si>
  <si>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</si>
  <si>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</si>
  <si>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</si>
  <si>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</si>
  <si>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</si>
  <si>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</si>
  <si>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</si>
  <si>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</si>
  <si>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</si>
  <si>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</si>
  <si>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</si>
  <si>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</si>
  <si>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</si>
  <si>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</si>
  <si>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</si>
  <si>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</si>
  <si>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</si>
  <si>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</si>
  <si>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</si>
  <si>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</si>
  <si>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</si>
  <si>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</si>
  <si>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</si>
  <si>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</si>
  <si>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</si>
  <si>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</si>
  <si>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</si>
  <si>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</si>
  <si>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</si>
  <si>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</si>
  <si>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</si>
  <si>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</si>
  <si>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</si>
  <si>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</si>
  <si>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</si>
  <si>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</si>
  <si>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</si>
  <si>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</si>
  <si>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</si>
  <si>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</si>
  <si>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</si>
  <si>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</si>
  <si>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</si>
  <si>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</si>
  <si>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</si>
  <si>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</si>
  <si>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</si>
  <si>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</si>
  <si>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</si>
  <si>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</si>
  <si>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</si>
  <si>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</si>
  <si>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</si>
  <si>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</si>
  <si>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</si>
  <si>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</si>
  <si>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</si>
  <si>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</si>
  <si>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</si>
  <si>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</si>
  <si>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</si>
  <si>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</si>
  <si>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</si>
  <si>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</si>
  <si>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</si>
  <si>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</si>
  <si>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</si>
  <si>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</si>
  <si>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</si>
  <si>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</si>
  <si>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</si>
  <si>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</si>
  <si>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</si>
  <si>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</si>
  <si>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</si>
  <si>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</si>
  <si>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</si>
  <si>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</si>
  <si>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</si>
  <si>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</si>
  <si>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</si>
  <si>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</si>
  <si>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</si>
  <si>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</si>
  <si>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</si>
  <si>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</si>
  <si>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</si>
  <si>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</si>
  <si>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</si>
  <si>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</si>
  <si>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</si>
  <si>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</si>
  <si>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</si>
  <si>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</si>
  <si>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</si>
  <si>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</si>
  <si>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</si>
  <si>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</si>
  <si>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</si>
  <si>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</si>
  <si>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</si>
  <si>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</si>
  <si>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</si>
  <si>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</si>
  <si>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</si>
  <si>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</si>
  <si>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</si>
  <si>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</si>
  <si>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</si>
  <si>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</si>
  <si>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</si>
  <si>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</si>
  <si>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</si>
  <si>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</si>
  <si>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</si>
  <si>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</si>
  <si>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</si>
  <si>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</si>
  <si>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</si>
  <si>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</si>
  <si>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</si>
  <si>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</si>
  <si>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</si>
  <si>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</si>
  <si>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</si>
  <si>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</si>
  <si>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</si>
  <si>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</si>
  <si>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</si>
  <si>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</si>
  <si>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</si>
  <si>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</si>
  <si>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</si>
  <si>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</si>
  <si>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</si>
  <si>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</si>
  <si>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</si>
  <si>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</si>
  <si>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</si>
  <si>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</si>
  <si>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</si>
  <si>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</si>
  <si>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</si>
  <si>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</si>
  <si>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</si>
  <si>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</si>
  <si>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</si>
  <si>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</si>
  <si>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</si>
  <si>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</si>
  <si>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</si>
  <si>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</si>
  <si>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</si>
  <si>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</si>
  <si>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</si>
  <si>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</si>
  <si>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</si>
  <si>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</si>
  <si>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</si>
  <si>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</si>
  <si>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</si>
  <si>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</si>
  <si>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</si>
  <si>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</si>
  <si>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</si>
  <si>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</si>
  <si>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</si>
  <si>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</si>
  <si>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</si>
  <si>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</si>
  <si>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</si>
  <si>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</si>
  <si>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</si>
  <si>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</si>
  <si>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</si>
  <si>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</si>
  <si>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</si>
  <si>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</si>
  <si>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</si>
  <si>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</si>
  <si>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</si>
  <si>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</si>
  <si>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</si>
  <si>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</si>
  <si>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</si>
  <si>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</si>
  <si>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</si>
  <si>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</si>
  <si>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</si>
  <si>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</si>
  <si>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</si>
  <si>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</si>
  <si>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</si>
  <si>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</si>
  <si>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</si>
  <si>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</si>
  <si>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</si>
  <si>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</si>
  <si>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</si>
  <si>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</si>
  <si>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</si>
  <si>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</si>
  <si>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</si>
  <si>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</si>
  <si>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</si>
  <si>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</si>
  <si>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</si>
  <si>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</si>
  <si>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</si>
  <si>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</si>
  <si>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</si>
  <si>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</si>
  <si>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</si>
  <si>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</si>
  <si>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</si>
  <si>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</si>
  <si>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</si>
  <si>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</si>
  <si>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</si>
  <si>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</si>
  <si>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</si>
  <si>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</si>
  <si>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</si>
  <si>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</si>
  <si>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</si>
  <si>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</si>
  <si>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</si>
  <si>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</si>
  <si>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</si>
  <si>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</si>
  <si>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</si>
  <si>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</si>
  <si>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</si>
  <si>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</si>
  <si>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</si>
  <si>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</si>
  <si>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</si>
  <si>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</si>
  <si>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</si>
  <si>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</si>
  <si>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</si>
  <si>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</si>
  <si>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</si>
  <si>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</si>
  <si>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</si>
  <si>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</si>
  <si>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</si>
  <si>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</si>
  <si>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</si>
  <si>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</si>
  <si>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</si>
  <si>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</si>
  <si>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</si>
  <si>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</si>
  <si>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</si>
  <si>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</si>
  <si>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</si>
  <si>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</si>
  <si>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</si>
  <si>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</si>
  <si>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</si>
  <si>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</si>
  <si>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</si>
  <si>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</si>
  <si>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</si>
  <si>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</si>
  <si>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</si>
  <si>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</si>
  <si>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</si>
  <si>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</si>
  <si>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</si>
  <si>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</si>
  <si>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</si>
  <si>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</si>
  <si>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</si>
  <si>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</si>
  <si>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</si>
  <si>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</si>
  <si>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</si>
  <si>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</si>
  <si>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</si>
  <si>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</si>
  <si>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</si>
  <si>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</si>
  <si>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</si>
  <si>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</si>
  <si>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</si>
  <si>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</si>
  <si>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</si>
  <si>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</si>
  <si>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</si>
  <si>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</si>
  <si>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</si>
  <si>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</si>
  <si>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</si>
  <si>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</si>
  <si>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</si>
  <si>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</si>
  <si>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</si>
  <si>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</si>
  <si>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</si>
  <si>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</si>
  <si>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</si>
  <si>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</si>
  <si>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</si>
  <si>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</si>
  <si>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</si>
  <si>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</si>
  <si>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</si>
  <si>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</si>
  <si>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</si>
  <si>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</si>
  <si>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</si>
  <si>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</si>
  <si>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</si>
  <si>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</si>
  <si>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</si>
  <si>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</si>
  <si>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</si>
  <si>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</si>
  <si>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</si>
  <si>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</si>
  <si>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</si>
  <si>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</si>
  <si>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</si>
  <si>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</si>
  <si>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</si>
  <si>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</si>
  <si>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</si>
  <si>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</si>
  <si>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</si>
  <si>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</si>
  <si>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</si>
  <si>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</si>
  <si>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</si>
  <si>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</si>
  <si>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</si>
  <si>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</si>
  <si>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</si>
  <si>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</si>
  <si>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</si>
  <si>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</si>
  <si>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</si>
  <si>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</si>
  <si>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</si>
  <si>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</si>
  <si>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</si>
  <si>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</si>
  <si>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</si>
  <si>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</si>
  <si>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</si>
  <si>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</si>
  <si>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</si>
  <si>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</si>
  <si>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</si>
  <si>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</si>
  <si>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</si>
  <si>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</si>
  <si>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</si>
  <si>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</si>
  <si>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</si>
  <si>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</si>
  <si>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</si>
  <si>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</si>
  <si>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</si>
  <si>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</si>
  <si>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</si>
  <si>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</si>
  <si>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</si>
  <si>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</si>
  <si>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</si>
  <si>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</si>
  <si>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</si>
  <si>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</si>
  <si>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</si>
  <si>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</si>
  <si>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</si>
  <si>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</si>
  <si>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</si>
  <si>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</si>
  <si>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</si>
  <si>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</si>
  <si>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</si>
  <si>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</si>
  <si>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</si>
  <si>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</si>
  <si>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</si>
  <si>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</si>
  <si>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</si>
  <si>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</si>
  <si>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</si>
  <si>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</si>
  <si>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</si>
  <si>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</si>
  <si>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</si>
  <si>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</si>
  <si>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</si>
  <si>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</si>
  <si>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</si>
  <si>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</si>
  <si>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</si>
  <si>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</si>
  <si>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</si>
  <si>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</si>
  <si>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</si>
  <si>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</si>
  <si>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</si>
  <si>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</si>
  <si>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</si>
  <si>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</si>
  <si>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</si>
  <si>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</si>
  <si>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</si>
  <si>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</si>
  <si>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</si>
  <si>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</si>
  <si>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</si>
  <si>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</si>
  <si>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</si>
  <si>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</si>
  <si>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</si>
  <si>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</si>
  <si>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</si>
  <si>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</si>
  <si>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</si>
  <si>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</si>
  <si>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</si>
  <si>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</si>
  <si>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</si>
  <si>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</si>
  <si>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</si>
  <si>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</si>
  <si>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</si>
  <si>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</si>
  <si>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</si>
  <si>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</si>
  <si>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</si>
  <si>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</si>
  <si>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</si>
  <si>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</si>
  <si>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</si>
  <si>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</si>
  <si>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</si>
  <si>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</si>
  <si>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</si>
  <si>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</si>
  <si>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</si>
  <si>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</si>
  <si>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</si>
  <si>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</si>
  <si>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</si>
  <si>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</si>
  <si>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</si>
  <si>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</si>
  <si>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</si>
  <si>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</si>
  <si>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</si>
  <si>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</si>
  <si>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</si>
  <si>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</si>
  <si>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</si>
  <si>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</si>
  <si>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</si>
  <si>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</si>
  <si>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</si>
  <si>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</si>
  <si>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</si>
  <si>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</si>
  <si>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</si>
  <si>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</si>
  <si>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</si>
  <si>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</si>
  <si>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</si>
  <si>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</si>
  <si>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</si>
  <si>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</si>
  <si>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</si>
  <si>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</si>
  <si>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</si>
  <si>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</si>
  <si>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</si>
  <si>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</si>
  <si>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</si>
  <si>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</si>
  <si>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</si>
  <si>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</si>
  <si>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</si>
  <si>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</si>
  <si>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</si>
  <si>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</si>
  <si>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</si>
  <si>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</si>
  <si>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</si>
  <si>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</si>
  <si>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</si>
  <si>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</si>
  <si>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</si>
  <si>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</si>
  <si>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</si>
  <si>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</si>
  <si>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</si>
  <si>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</si>
  <si>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</si>
  <si>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</si>
  <si>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</si>
  <si>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</si>
  <si>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</si>
  <si>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</si>
  <si>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</si>
  <si>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</si>
  <si>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</si>
  <si>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</si>
  <si>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</si>
  <si>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</si>
  <si>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</si>
  <si>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</si>
  <si>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</si>
  <si>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</si>
  <si>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</si>
  <si>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</si>
  <si>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</si>
  <si>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</si>
  <si>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</si>
  <si>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</si>
  <si>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</si>
  <si>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</si>
  <si>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</si>
  <si>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</si>
  <si>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</si>
  <si>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</si>
  <si>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</si>
  <si>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</si>
  <si>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</si>
  <si>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</si>
  <si>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</si>
  <si>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</si>
  <si>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</si>
  <si>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</si>
  <si>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</si>
  <si>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</si>
  <si>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</si>
  <si>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</si>
  <si>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</si>
  <si>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</si>
  <si>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</si>
  <si>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</si>
  <si>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</si>
  <si>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</si>
  <si>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</si>
  <si>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</si>
  <si>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</si>
  <si>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</si>
  <si>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</si>
  <si>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</si>
  <si>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</si>
  <si>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</si>
  <si>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</si>
  <si>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</si>
  <si>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</si>
  <si>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</si>
  <si>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</si>
  <si>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</si>
  <si>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</si>
  <si>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</si>
  <si>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</si>
  <si>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</si>
  <si>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</si>
  <si>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</si>
  <si>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</si>
  <si>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</si>
  <si>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</si>
  <si>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</si>
  <si>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</si>
  <si>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</si>
  <si>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</si>
  <si>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</si>
  <si>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</si>
  <si>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</si>
  <si>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</si>
  <si>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</si>
  <si>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</si>
  <si>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</si>
  <si>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</si>
  <si>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</si>
  <si>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</si>
  <si>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</si>
  <si>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</si>
  <si>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</si>
  <si>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</si>
  <si>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</si>
  <si>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</si>
  <si>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</si>
  <si>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</si>
  <si>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</si>
  <si>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</si>
  <si>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</si>
  <si>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</si>
  <si>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</si>
  <si>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</si>
  <si>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</si>
  <si>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</si>
  <si>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</si>
  <si>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</si>
  <si>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</si>
  <si>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</si>
  <si>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</si>
  <si>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</si>
  <si>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</si>
  <si>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</si>
  <si>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</si>
  <si>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</si>
  <si>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</si>
  <si>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</si>
  <si>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</si>
  <si>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</si>
  <si>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</si>
  <si>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</si>
  <si>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</si>
  <si>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</si>
  <si>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</si>
  <si>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</si>
  <si>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</si>
  <si>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</si>
  <si>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</si>
  <si>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</si>
  <si>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</si>
  <si>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</si>
  <si>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</si>
  <si>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</si>
  <si>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</si>
  <si>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</si>
  <si>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</si>
  <si>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</si>
  <si>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</si>
  <si>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</si>
  <si>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</si>
  <si>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</si>
  <si>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</si>
  <si>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</si>
  <si>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</si>
  <si>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</si>
  <si>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</si>
  <si>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</si>
  <si>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</si>
  <si>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</si>
  <si>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</si>
  <si>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</si>
  <si>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</si>
  <si>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</si>
  <si>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</si>
  <si>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</si>
  <si>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</si>
  <si>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</si>
  <si>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</si>
  <si>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</si>
  <si>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</si>
  <si>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</si>
  <si>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</si>
  <si>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</si>
  <si>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</si>
  <si>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</si>
  <si>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</si>
  <si>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</si>
  <si>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</si>
  <si>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</si>
  <si>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</si>
  <si>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</si>
  <si>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</si>
  <si>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</si>
  <si>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</si>
  <si>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</si>
  <si>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</si>
  <si>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</si>
  <si>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</si>
  <si>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</si>
  <si>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</si>
  <si>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</si>
  <si>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</si>
  <si>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</si>
  <si>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</si>
  <si>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</si>
  <si>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</si>
  <si>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</si>
  <si>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</si>
  <si>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</si>
  <si>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</si>
  <si>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</si>
  <si>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</si>
  <si>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</si>
  <si>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</si>
  <si>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</si>
  <si>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</si>
  <si>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</si>
  <si>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</si>
  <si>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</si>
  <si>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</si>
  <si>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</si>
  <si>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</si>
  <si>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</si>
  <si>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</si>
  <si>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</si>
  <si>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</si>
  <si>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</si>
  <si>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</si>
  <si>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</si>
  <si>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</si>
  <si>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</si>
  <si>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</si>
  <si>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</si>
  <si>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</si>
  <si>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</si>
  <si>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</si>
  <si>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</si>
  <si>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</si>
  <si>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</si>
  <si>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</si>
  <si>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</si>
  <si>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</si>
  <si>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</si>
  <si>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</si>
  <si>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</si>
  <si>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</si>
  <si>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</si>
  <si>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</si>
  <si>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</si>
  <si>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</si>
  <si>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</si>
  <si>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</si>
  <si>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</si>
  <si>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</si>
  <si>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</si>
  <si>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</si>
  <si>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</si>
  <si>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</si>
  <si>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</si>
  <si>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</si>
  <si>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</si>
  <si>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</si>
  <si>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</si>
  <si>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</si>
  <si>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</si>
  <si>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</si>
  <si>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</si>
  <si>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</si>
  <si>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</si>
  <si>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</si>
  <si>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</si>
  <si>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</si>
  <si>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</si>
  <si>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</si>
  <si>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</si>
  <si>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</si>
  <si>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</si>
  <si>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</si>
  <si>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</si>
  <si>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</si>
  <si>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</si>
  <si>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</si>
  <si>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</si>
  <si>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</si>
  <si>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</si>
  <si>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</si>
  <si>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</si>
  <si>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</si>
  <si>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</si>
  <si>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</si>
  <si>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</si>
  <si>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</si>
  <si>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</si>
  <si>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</si>
  <si>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</si>
  <si>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</si>
  <si>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</si>
  <si>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</si>
  <si>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</si>
  <si>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</si>
  <si>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</si>
  <si>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</si>
  <si>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</si>
  <si>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</si>
  <si>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</si>
  <si>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</si>
  <si>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</si>
  <si>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</si>
  <si>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</si>
  <si>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</si>
  <si>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</si>
  <si>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</si>
  <si>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</si>
  <si>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</si>
  <si>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</si>
  <si>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</si>
  <si>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</si>
  <si>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</si>
  <si>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</si>
  <si>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</si>
  <si>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</si>
  <si>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</si>
  <si>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</si>
  <si>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</si>
  <si>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</si>
  <si>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</si>
  <si>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</si>
  <si>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</si>
  <si>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</si>
  <si>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</si>
  <si>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</si>
  <si>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</si>
  <si>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</si>
  <si>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</si>
  <si>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</si>
  <si>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</si>
  <si>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</si>
  <si>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</si>
  <si>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</si>
  <si>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</si>
  <si>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</si>
  <si>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</si>
  <si>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</si>
  <si>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</si>
  <si>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</si>
  <si>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</si>
  <si>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</si>
  <si>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</si>
  <si>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</si>
  <si>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</si>
  <si>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</si>
  <si>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</si>
  <si>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</si>
  <si>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</si>
  <si>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</si>
  <si>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</si>
  <si>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</si>
  <si>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</si>
  <si>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</si>
  <si>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</si>
  <si>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</si>
  <si>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</si>
  <si>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</si>
  <si>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</si>
  <si>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</si>
  <si>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</si>
  <si>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</si>
  <si>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</si>
  <si>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</si>
  <si>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</si>
  <si>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</si>
  <si>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</si>
  <si>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</si>
  <si>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</si>
  <si>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</si>
  <si>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</si>
  <si>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</si>
  <si>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</si>
  <si>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</si>
  <si>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</si>
  <si>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</si>
  <si>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</si>
  <si>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</si>
  <si>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</si>
  <si>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</si>
  <si>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</si>
  <si>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</si>
  <si>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</si>
  <si>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</si>
  <si>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</si>
  <si>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</si>
  <si>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</si>
  <si>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</si>
  <si>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</si>
  <si>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</si>
  <si>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</si>
  <si>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</si>
  <si>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</si>
  <si>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</si>
  <si>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</si>
  <si>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</si>
  <si>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</si>
  <si>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</si>
  <si>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</si>
  <si>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</si>
  <si>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</si>
  <si>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</si>
  <si>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</si>
  <si>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</si>
  <si>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</si>
  <si>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</si>
  <si>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</si>
  <si>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</si>
  <si>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</si>
  <si>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</si>
  <si>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</si>
  <si>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</si>
  <si>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</si>
  <si>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</si>
  <si>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</si>
  <si>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</si>
  <si>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</si>
  <si>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</si>
  <si>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</si>
  <si>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</si>
  <si>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</si>
  <si>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</si>
  <si>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</si>
  <si>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</si>
  <si>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</si>
  <si>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</si>
  <si>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</si>
  <si>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</si>
  <si>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</si>
  <si>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</si>
  <si>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</si>
  <si>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</si>
  <si>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</si>
  <si>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</si>
  <si>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</si>
  <si>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</si>
  <si>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</si>
  <si>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</si>
  <si>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</si>
  <si>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</si>
  <si>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</si>
  <si>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</si>
  <si>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</si>
  <si>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</si>
  <si>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</si>
  <si>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</si>
  <si>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</si>
  <si>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</si>
  <si>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</si>
  <si>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</si>
  <si>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</si>
  <si>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</si>
  <si>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</si>
  <si>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</si>
  <si>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</si>
  <si>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</si>
  <si>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</si>
  <si>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</si>
  <si>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</si>
  <si>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</si>
  <si>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</si>
  <si>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</si>
  <si>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</si>
  <si>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</si>
  <si>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</si>
  <si>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</si>
  <si>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</si>
  <si>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</si>
  <si>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</si>
  <si>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</si>
  <si>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</si>
  <si>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</si>
  <si>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</si>
  <si>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</si>
  <si>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</si>
  <si>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</si>
  <si>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</si>
  <si>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</si>
  <si>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</si>
  <si>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</si>
  <si>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</si>
  <si>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</si>
  <si>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</si>
  <si>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</si>
  <si>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</si>
  <si>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</si>
  <si>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</si>
  <si>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</si>
  <si>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</si>
  <si>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</si>
  <si>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</si>
  <si>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</si>
  <si>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</si>
  <si>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</si>
  <si>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</si>
  <si>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</si>
  <si>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</si>
  <si>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</si>
  <si>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</si>
  <si>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</si>
  <si>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</si>
  <si>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</si>
  <si>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</si>
  <si>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</si>
  <si>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</si>
  <si>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</si>
  <si>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</si>
  <si>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</si>
  <si>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</si>
  <si>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</si>
  <si>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</si>
  <si>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</si>
  <si>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</si>
  <si>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</si>
  <si>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</si>
  <si>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</si>
  <si>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</si>
  <si>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</si>
  <si>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</si>
  <si>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</si>
  <si>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</si>
  <si>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</si>
  <si>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</si>
  <si>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</si>
  <si>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</si>
  <si>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</si>
  <si>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</si>
  <si>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</si>
  <si>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</si>
  <si>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</si>
  <si>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</si>
  <si>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</si>
  <si>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</si>
  <si>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</si>
  <si>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</si>
  <si>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</si>
  <si>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</si>
  <si>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</si>
  <si>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</si>
  <si>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</si>
  <si>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</si>
  <si>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</si>
  <si>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</si>
  <si>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</si>
  <si>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</si>
  <si>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</si>
  <si>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</si>
  <si>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</si>
  <si>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</si>
  <si>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</si>
  <si>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</si>
  <si>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</si>
  <si>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</si>
  <si>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</si>
  <si>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</si>
  <si>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</si>
  <si>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</si>
  <si>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</si>
  <si>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</si>
  <si>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</si>
  <si>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</si>
  <si>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</si>
  <si>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</si>
  <si>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</si>
  <si>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</si>
  <si>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</si>
  <si>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</si>
  <si>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</si>
  <si>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</si>
  <si>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</si>
  <si>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</si>
  <si>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</si>
  <si>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</si>
  <si>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</si>
  <si>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</si>
  <si>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</si>
  <si>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</si>
  <si>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</si>
  <si>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</si>
  <si>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</si>
  <si>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</si>
  <si>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</si>
  <si>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</si>
  <si>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</si>
  <si>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</si>
  <si>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</si>
  <si>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</si>
  <si>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</si>
  <si>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</si>
  <si>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</si>
  <si>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</si>
  <si>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</si>
  <si>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</si>
  <si>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</si>
  <si>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</si>
  <si>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</si>
  <si>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</si>
  <si>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</si>
  <si>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</si>
  <si>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</si>
  <si>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</si>
  <si>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</si>
  <si>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</si>
  <si>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</si>
  <si>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</si>
  <si>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</si>
  <si>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</si>
  <si>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</si>
  <si>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</si>
  <si>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</si>
  <si>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</si>
  <si>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</si>
  <si>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</si>
  <si>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</si>
  <si>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</si>
  <si>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</si>
  <si>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</si>
  <si>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</si>
  <si>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</si>
  <si>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</si>
  <si>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</si>
  <si>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</si>
  <si>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</si>
  <si>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</si>
  <si>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</si>
  <si>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</si>
  <si>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</si>
  <si>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</si>
  <si>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</si>
  <si>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</si>
  <si>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</si>
  <si>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</si>
  <si>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</si>
  <si>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</si>
  <si>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</si>
  <si>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</si>
  <si>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</si>
  <si>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</si>
  <si>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</si>
  <si>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</si>
  <si>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</si>
  <si>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</si>
  <si>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</si>
  <si>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</si>
  <si>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</si>
  <si>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</si>
  <si>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</si>
  <si>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</si>
  <si>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</si>
  <si>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</si>
  <si>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</si>
  <si>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</si>
  <si>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</si>
  <si>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</si>
  <si>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</si>
  <si>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</si>
  <si>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</si>
  <si>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</si>
  <si>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</si>
  <si>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</si>
  <si>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</si>
  <si>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</si>
  <si>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</si>
  <si>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</si>
  <si>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</si>
  <si>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</si>
  <si>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</si>
  <si>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</si>
  <si>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</si>
  <si>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</si>
  <si>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</si>
  <si>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</si>
  <si>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</si>
  <si>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</si>
  <si>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</si>
  <si>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</si>
  <si>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</si>
  <si>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</si>
  <si>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</si>
  <si>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</si>
  <si>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</si>
  <si>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</si>
  <si>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</si>
  <si>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</si>
  <si>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</si>
  <si>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</si>
  <si>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</si>
  <si>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</si>
  <si>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</si>
  <si>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</si>
  <si>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</si>
  <si>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</si>
  <si>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</si>
  <si>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</si>
  <si>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</si>
  <si>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</si>
  <si>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</si>
  <si>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</si>
  <si>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</si>
  <si>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</si>
  <si>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</si>
  <si>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</si>
  <si>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</si>
  <si>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</si>
  <si>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</si>
  <si>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</si>
  <si>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</si>
  <si>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</si>
  <si>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</si>
  <si>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</si>
  <si>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</si>
  <si>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</si>
  <si>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</si>
  <si>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</si>
  <si>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</si>
  <si>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</si>
  <si>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</si>
  <si>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</si>
  <si>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</si>
  <si>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</si>
  <si>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</si>
  <si>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</si>
  <si>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</si>
  <si>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</si>
  <si>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</si>
  <si>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</si>
  <si>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</si>
  <si>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</si>
  <si>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</si>
  <si>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</si>
  <si>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</si>
  <si>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</si>
  <si>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</si>
  <si>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</si>
  <si>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</si>
  <si>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</si>
  <si>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</si>
  <si>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</si>
  <si>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</si>
  <si>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</si>
  <si>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</si>
  <si>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</si>
  <si>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</si>
  <si>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</si>
  <si>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</si>
  <si>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</si>
  <si>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</si>
  <si>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</si>
  <si>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</si>
  <si>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</si>
  <si>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</si>
  <si>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</si>
  <si>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</si>
  <si>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</si>
  <si>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</si>
  <si>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</si>
  <si>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</si>
  <si>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</si>
  <si>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</si>
  <si>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</si>
  <si>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</si>
  <si>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</si>
  <si>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</si>
  <si>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</si>
  <si>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</si>
  <si>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</si>
  <si>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</si>
  <si>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</si>
  <si>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</si>
  <si>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</si>
  <si>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</si>
  <si>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</si>
  <si>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</si>
  <si>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</si>
  <si>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</si>
  <si>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</si>
  <si>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</si>
  <si>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</si>
  <si>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</si>
  <si>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</si>
  <si>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</si>
  <si>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</si>
  <si>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</si>
  <si>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</si>
  <si>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</si>
  <si>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</si>
  <si>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</si>
  <si>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</si>
  <si>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</si>
  <si>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</si>
  <si>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</si>
  <si>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</si>
  <si>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</si>
  <si>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</si>
  <si>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</si>
  <si>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</si>
  <si>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</si>
  <si>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</si>
  <si>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</si>
  <si>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</si>
  <si>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</si>
  <si>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</si>
  <si>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</si>
  <si>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</si>
  <si>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</si>
  <si>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</si>
  <si>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</si>
  <si>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</si>
  <si>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</si>
  <si>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</si>
  <si>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</si>
  <si>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</si>
  <si>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</si>
  <si>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</si>
  <si>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</si>
  <si>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</si>
  <si>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</si>
  <si>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</si>
  <si>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</si>
  <si>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</si>
  <si>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</si>
  <si>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</si>
  <si>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</si>
  <si>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</si>
  <si>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</si>
  <si>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</si>
  <si>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</si>
  <si>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</si>
  <si>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</si>
  <si>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</si>
  <si>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</si>
  <si>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</si>
  <si>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</si>
  <si>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</si>
  <si>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</si>
  <si>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</si>
  <si>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</si>
  <si>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</si>
  <si>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</si>
  <si>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</si>
  <si>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</si>
  <si>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</si>
  <si>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</si>
  <si>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</si>
  <si>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</si>
  <si>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</si>
  <si>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</si>
  <si>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</si>
  <si>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</si>
  <si>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</si>
  <si>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</si>
  <si>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</si>
  <si>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</si>
  <si>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</si>
  <si>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</si>
  <si>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</si>
  <si>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</si>
  <si>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</si>
  <si>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</si>
  <si>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</si>
  <si>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</si>
  <si>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</si>
  <si>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</si>
  <si>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</si>
  <si>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</si>
  <si>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</si>
  <si>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</si>
  <si>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</si>
  <si>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</si>
  <si>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</si>
  <si>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</si>
  <si>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</si>
  <si>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</si>
  <si>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</si>
  <si>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</si>
  <si>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</si>
  <si>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</si>
  <si>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</si>
  <si>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</si>
  <si>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</si>
  <si>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</si>
  <si>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</si>
  <si>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</si>
  <si>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</si>
  <si>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</si>
  <si>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</si>
  <si>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</si>
  <si>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</si>
  <si>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</si>
  <si>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</si>
  <si>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</si>
  <si>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</si>
  <si>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</si>
  <si>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</si>
  <si>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</si>
  <si>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</si>
  <si>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</si>
  <si>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</si>
  <si>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</si>
  <si>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</si>
  <si>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</si>
  <si>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</si>
  <si>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</si>
  <si>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</si>
  <si>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</si>
  <si>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</si>
  <si>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</si>
  <si>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</si>
  <si>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</si>
  <si>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</si>
  <si>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</si>
  <si>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</si>
  <si>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</si>
  <si>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</si>
  <si>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</si>
  <si>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</si>
  <si>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</si>
  <si>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</si>
  <si>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</si>
  <si>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</si>
  <si>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</si>
  <si>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</si>
  <si>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</si>
  <si>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</si>
  <si>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</si>
  <si>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</si>
  <si>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</si>
  <si>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</si>
  <si>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</si>
  <si>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</si>
  <si>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</si>
  <si>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</si>
  <si>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</si>
  <si>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</si>
  <si>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</si>
  <si>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</si>
  <si>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</si>
  <si>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</si>
  <si>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</si>
  <si>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</si>
  <si>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</si>
  <si>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</si>
  <si>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</si>
  <si>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</si>
  <si>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</si>
  <si>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</si>
  <si>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</si>
  <si>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</si>
  <si>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</si>
  <si>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</si>
  <si>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</si>
  <si>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</si>
  <si>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</si>
  <si>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</si>
  <si>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</si>
  <si>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</si>
  <si>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</si>
  <si>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</si>
  <si>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</si>
  <si>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</si>
  <si>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</si>
  <si>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</si>
  <si>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</si>
  <si>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</si>
  <si>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</si>
  <si>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</si>
  <si>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</si>
  <si>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</si>
  <si>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</si>
  <si>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</si>
  <si>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</si>
  <si>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</si>
  <si>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</si>
  <si>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</si>
  <si>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</si>
  <si>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</si>
  <si>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</si>
  <si>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</si>
  <si>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</si>
  <si>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</si>
  <si>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</si>
  <si>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</si>
  <si>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</si>
  <si>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</si>
  <si>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</si>
  <si>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</si>
  <si>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</si>
  <si>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</si>
  <si>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</si>
  <si>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</si>
  <si>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</si>
  <si>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</si>
  <si>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</si>
  <si>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</si>
  <si>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</si>
  <si>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</si>
  <si>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</si>
  <si>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</si>
  <si>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</si>
  <si>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</si>
  <si>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</si>
  <si>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</si>
  <si>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</si>
  <si>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</si>
  <si>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</si>
  <si>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</si>
  <si>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</si>
  <si>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</si>
  <si>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</si>
  <si>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</si>
  <si>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</si>
  <si>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</si>
  <si>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</si>
  <si>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</si>
  <si>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</si>
  <si>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</si>
  <si>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</si>
  <si>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</si>
  <si>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</si>
  <si>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</si>
  <si>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</si>
  <si>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</si>
  <si>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</si>
  <si>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</si>
  <si>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</si>
  <si>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</si>
  <si>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</si>
  <si>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</si>
  <si>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</si>
  <si>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</si>
  <si>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</si>
  <si>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</si>
  <si>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</si>
  <si>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</si>
  <si>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</si>
  <si>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</si>
  <si>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</si>
  <si>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</si>
  <si>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</si>
  <si>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</si>
  <si>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</si>
  <si>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</si>
  <si>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</si>
  <si>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</si>
  <si>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</si>
  <si>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</si>
  <si>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</si>
  <si>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</si>
  <si>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</si>
  <si>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</si>
  <si>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</si>
  <si>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</si>
  <si>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</si>
  <si>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</si>
  <si>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</si>
  <si>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</si>
  <si>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</si>
  <si>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</si>
  <si>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</si>
  <si>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</si>
  <si>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</si>
  <si>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</si>
  <si>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</si>
  <si>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</si>
  <si>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</si>
  <si>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</si>
  <si>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</si>
  <si>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</si>
  <si>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</si>
  <si>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</si>
  <si>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</si>
  <si>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</si>
  <si>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</si>
  <si>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</si>
  <si>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</si>
  <si>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</si>
  <si>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</si>
  <si>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</si>
  <si>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</si>
  <si>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</si>
  <si>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</si>
  <si>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</si>
  <si>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</si>
  <si>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</si>
  <si>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</si>
  <si>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</si>
  <si>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</si>
  <si>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</si>
  <si>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</si>
  <si>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</si>
  <si>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</si>
  <si>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</si>
  <si>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</si>
  <si>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</si>
  <si>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</si>
  <si>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</si>
  <si>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</si>
  <si>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</si>
  <si>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</si>
  <si>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</si>
  <si>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</si>
  <si>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</si>
  <si>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</si>
  <si>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</si>
  <si>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</si>
  <si>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</si>
  <si>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</si>
  <si>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</si>
  <si>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</si>
  <si>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</si>
  <si>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</si>
  <si>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</si>
  <si>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</si>
  <si>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</si>
  <si>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</si>
  <si>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</si>
  <si>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</si>
  <si>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</si>
  <si>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</si>
  <si>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</si>
  <si>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</si>
  <si>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</si>
  <si>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</si>
  <si>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</si>
  <si>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</si>
  <si>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</si>
  <si>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</si>
  <si>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</si>
  <si>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</si>
  <si>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</si>
  <si>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</si>
  <si>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</si>
  <si>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</si>
  <si>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</si>
  <si>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</si>
  <si>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</si>
  <si>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</si>
  <si>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</si>
  <si>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</si>
  <si>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</si>
  <si>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</si>
  <si>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</si>
  <si>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</si>
  <si>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</si>
  <si>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</si>
  <si>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</si>
  <si>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</si>
  <si>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</si>
  <si>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</si>
  <si>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</si>
  <si>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</si>
  <si>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</si>
  <si>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</si>
  <si>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</si>
  <si>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</si>
  <si>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</si>
  <si>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</si>
  <si>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</si>
  <si>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</si>
  <si>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</si>
  <si>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</si>
  <si>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</si>
  <si>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</si>
  <si>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</si>
  <si>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</si>
  <si>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</si>
  <si>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</si>
  <si>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</si>
  <si>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</si>
  <si>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</si>
  <si>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</si>
  <si>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</si>
  <si>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</si>
  <si>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</si>
  <si>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</si>
  <si>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</si>
  <si>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</si>
  <si>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</si>
  <si>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</si>
  <si>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</si>
  <si>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</si>
  <si>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</si>
  <si>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</si>
  <si>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</si>
  <si>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</si>
  <si>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</si>
  <si>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</si>
  <si>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</si>
  <si>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</si>
  <si>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</si>
  <si>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</si>
  <si>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</si>
  <si>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</si>
  <si>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</si>
  <si>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</si>
  <si>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</si>
  <si>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</si>
  <si>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</si>
  <si>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</si>
  <si>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</si>
  <si>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</si>
  <si>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</si>
  <si>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</si>
  <si>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</si>
  <si>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</si>
  <si>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</si>
  <si>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</si>
  <si>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</si>
  <si>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</si>
  <si>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</si>
  <si>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</si>
  <si>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</si>
  <si>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</si>
  <si>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</si>
  <si>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</si>
  <si>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</si>
  <si>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</si>
  <si>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</si>
  <si>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</si>
  <si>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</si>
  <si>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</si>
  <si>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</si>
  <si>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</si>
  <si>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</si>
  <si>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</si>
  <si>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</si>
  <si>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</si>
  <si>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</si>
  <si>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</si>
  <si>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</si>
  <si>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</si>
  <si>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</si>
  <si>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</si>
  <si>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</si>
  <si>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</si>
  <si>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</si>
  <si>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</si>
  <si>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</si>
  <si>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</si>
  <si>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</si>
  <si>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</si>
  <si>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</si>
  <si>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</si>
  <si>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</si>
  <si>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</si>
  <si>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</si>
  <si>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</si>
  <si>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</si>
  <si>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</si>
  <si>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</si>
  <si>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</si>
  <si>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</si>
  <si>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</si>
  <si>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</si>
  <si>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</si>
  <si>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</si>
  <si>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</si>
  <si>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</si>
  <si>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</si>
  <si>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</si>
  <si>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</si>
  <si>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</si>
  <si>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</si>
  <si>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</si>
  <si>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</si>
  <si>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</si>
  <si>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</si>
  <si>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</si>
  <si>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</si>
  <si>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</si>
  <si>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</si>
  <si>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</si>
  <si>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</si>
  <si>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</si>
  <si>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</si>
  <si>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</si>
  <si>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</si>
  <si>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</si>
  <si>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</si>
  <si>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</si>
  <si>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</si>
  <si>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</si>
  <si>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</si>
  <si>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</si>
  <si>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</si>
  <si>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</si>
  <si>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</si>
  <si>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</si>
  <si>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</si>
  <si>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</si>
  <si>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</si>
  <si>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</si>
  <si>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</si>
  <si>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</si>
  <si>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</si>
  <si>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</si>
  <si>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</si>
  <si>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</si>
  <si>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</si>
  <si>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</si>
  <si>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</si>
  <si>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</si>
  <si>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</si>
  <si>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</si>
  <si>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</si>
  <si>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</si>
  <si>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</si>
  <si>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</si>
  <si>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</si>
  <si>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</si>
  <si>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</si>
  <si>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</si>
  <si>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</si>
  <si>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</si>
  <si>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</si>
  <si>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</si>
  <si>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</si>
  <si>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</si>
  <si>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</si>
  <si>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</si>
  <si>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</si>
  <si>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</si>
  <si>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</si>
  <si>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</si>
  <si>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</si>
  <si>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</si>
  <si>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</si>
  <si>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</si>
  <si>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</si>
  <si>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</si>
  <si>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</si>
  <si>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</si>
  <si>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</si>
  <si>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</si>
  <si>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</si>
  <si>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</si>
  <si>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</si>
  <si>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</si>
  <si>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</si>
  <si>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</si>
  <si>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</si>
  <si>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</si>
  <si>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</si>
  <si>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</si>
  <si>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</si>
  <si>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</si>
  <si>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</si>
  <si>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</si>
  <si>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</si>
  <si>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</si>
  <si>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</si>
  <si>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</si>
  <si>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</si>
  <si>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</si>
  <si>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</si>
  <si>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</si>
  <si>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</si>
  <si>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</si>
  <si>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</si>
  <si>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</si>
  <si>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</si>
  <si>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</si>
  <si>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</si>
  <si>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</si>
  <si>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</si>
  <si>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</si>
  <si>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</si>
  <si>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</si>
  <si>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</si>
  <si>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</si>
  <si>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</si>
  <si>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</si>
  <si>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</si>
  <si>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</si>
  <si>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</si>
  <si>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</si>
  <si>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</si>
  <si>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</si>
  <si>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</si>
  <si>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</si>
  <si>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</si>
  <si>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</si>
  <si>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</si>
  <si>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</si>
  <si>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</si>
  <si>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</si>
  <si>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</si>
  <si>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</si>
  <si>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</si>
  <si>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</si>
  <si>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</si>
  <si>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</si>
  <si>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</si>
  <si>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</si>
  <si>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</si>
  <si>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</si>
  <si>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</si>
  <si>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</si>
  <si>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</si>
  <si>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</si>
  <si>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</si>
  <si>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</si>
  <si>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</si>
  <si>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</si>
  <si>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</si>
  <si>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</si>
  <si>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</si>
  <si>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</si>
  <si>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</si>
  <si>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</si>
  <si>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</si>
  <si>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</si>
  <si>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</si>
  <si>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</si>
  <si>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</si>
  <si>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</si>
  <si>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</si>
  <si>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</si>
  <si>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</si>
  <si>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</si>
  <si>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</si>
  <si>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</si>
  <si>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</si>
  <si>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</si>
  <si>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</si>
  <si>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</si>
  <si>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</si>
  <si>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</si>
  <si>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</si>
  <si>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</si>
  <si>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</si>
  <si>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</si>
  <si>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</si>
  <si>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</si>
  <si>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</si>
  <si>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</si>
  <si>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</si>
  <si>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</si>
  <si>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</si>
  <si>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</si>
  <si>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</si>
  <si>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</si>
  <si>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</si>
  <si>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</si>
  <si>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</si>
  <si>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</si>
  <si>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</si>
  <si>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</si>
  <si>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</si>
  <si>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</si>
  <si>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</si>
  <si>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</si>
  <si>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</si>
  <si>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</si>
  <si>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</si>
  <si>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</si>
  <si>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</si>
  <si>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</si>
  <si>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</si>
  <si>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</si>
  <si>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</si>
  <si>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</si>
  <si>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</si>
  <si>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</si>
  <si>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</si>
  <si>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</si>
  <si>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</si>
  <si>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</si>
  <si>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</si>
  <si>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</si>
  <si>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</si>
  <si>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</si>
  <si>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</si>
  <si>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</si>
  <si>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</si>
  <si>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</si>
  <si>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</si>
  <si>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</si>
  <si>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</si>
  <si>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</si>
  <si>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</si>
  <si>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</si>
  <si>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</si>
  <si>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</si>
  <si>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</si>
  <si>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</si>
  <si>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</si>
  <si>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</si>
  <si>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</si>
  <si>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</si>
  <si>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</si>
  <si>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</si>
  <si>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</si>
  <si>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</si>
  <si>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</si>
  <si>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</si>
  <si>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</si>
  <si>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</si>
  <si>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</si>
  <si>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</si>
  <si>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</si>
  <si>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</si>
  <si>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</si>
  <si>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</si>
  <si>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</si>
  <si>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</si>
  <si>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</si>
  <si>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</si>
  <si>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</si>
  <si>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</si>
  <si>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</si>
  <si>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</si>
  <si>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</si>
  <si>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</si>
  <si>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</si>
  <si>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</si>
  <si>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</si>
  <si>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</si>
  <si>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</si>
  <si>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</si>
  <si>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</si>
  <si>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</si>
  <si>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</si>
  <si>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</si>
  <si>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</si>
  <si>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</si>
  <si>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</si>
  <si>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</si>
  <si>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</si>
  <si>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</si>
  <si>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</si>
  <si>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</si>
  <si>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</si>
  <si>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</si>
  <si>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</si>
  <si>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</si>
  <si>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</si>
  <si>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</si>
  <si>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</si>
  <si>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</si>
  <si>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</si>
  <si>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</si>
  <si>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</si>
  <si>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</si>
  <si>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</si>
  <si>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</si>
  <si>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</si>
  <si>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</si>
  <si>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</si>
  <si>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</si>
  <si>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</si>
  <si>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</si>
  <si>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</si>
  <si>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</si>
  <si>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</si>
  <si>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</si>
  <si>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</si>
  <si>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</si>
  <si>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</si>
  <si>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</si>
  <si>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</si>
  <si>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</si>
  <si>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</si>
  <si>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</si>
  <si>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</si>
  <si>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</si>
  <si>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</si>
  <si>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</si>
  <si>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</si>
  <si>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</si>
  <si>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</si>
  <si>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</si>
  <si>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</si>
  <si>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</si>
  <si>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</si>
  <si>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</si>
  <si>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</si>
  <si>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</si>
  <si>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</si>
  <si>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</si>
  <si>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</si>
  <si>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</si>
  <si>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</si>
  <si>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</si>
  <si>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</si>
  <si>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</si>
  <si>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</si>
  <si>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</si>
  <si>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</si>
  <si>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</si>
  <si>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</si>
  <si>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</si>
  <si>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</si>
  <si>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</si>
  <si>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</si>
  <si>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</si>
  <si>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</si>
  <si>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</si>
  <si>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</si>
  <si>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</si>
  <si>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</si>
  <si>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</si>
  <si>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</si>
  <si>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</si>
  <si>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</si>
  <si>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</si>
  <si>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</si>
  <si>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</si>
  <si>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</si>
  <si>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</si>
  <si>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</si>
  <si>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</si>
  <si>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</si>
  <si>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</si>
  <si>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</si>
  <si>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</si>
  <si>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</si>
  <si>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</si>
  <si>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</si>
  <si>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</si>
  <si>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</si>
  <si>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</si>
  <si>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</si>
  <si>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</si>
  <si>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</si>
  <si>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</si>
  <si>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</si>
  <si>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</si>
  <si>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</si>
  <si>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</si>
  <si>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</si>
  <si>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</si>
  <si>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</si>
  <si>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</si>
  <si>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</si>
  <si>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</si>
  <si>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</si>
  <si>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</si>
  <si>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</si>
  <si>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</si>
  <si>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</si>
  <si>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</si>
  <si>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</si>
  <si>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</si>
  <si>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</si>
  <si>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</si>
  <si>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</si>
  <si>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</si>
  <si>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</si>
  <si>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</si>
  <si>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</si>
  <si>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</si>
  <si>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</si>
  <si>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</si>
  <si>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</si>
  <si>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</si>
  <si>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</si>
  <si>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</si>
  <si>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</si>
  <si>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</si>
  <si>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</si>
  <si>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</si>
  <si>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</si>
  <si>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</si>
  <si>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</si>
  <si>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</si>
  <si>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</si>
  <si>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</si>
  <si>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</si>
  <si>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</si>
  <si>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</si>
  <si>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</si>
  <si>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</si>
  <si>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</si>
  <si>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</si>
  <si>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</si>
  <si>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</si>
  <si>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</si>
  <si>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</si>
  <si>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</si>
  <si>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</si>
  <si>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</si>
  <si>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</si>
  <si>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</si>
  <si>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</si>
  <si>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</si>
  <si>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</si>
  <si>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</si>
  <si>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</si>
  <si>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</si>
  <si>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</si>
  <si>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</si>
  <si>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</si>
  <si>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</si>
  <si>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</si>
  <si>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</si>
  <si>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</si>
  <si>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</si>
  <si>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</si>
  <si>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</si>
  <si>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</si>
  <si>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</si>
  <si>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</si>
  <si>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</si>
  <si>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</si>
  <si>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</si>
  <si>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</si>
  <si>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</si>
  <si>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</si>
  <si>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</si>
  <si>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</si>
  <si>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</si>
  <si>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</si>
  <si>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</si>
  <si>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</si>
  <si>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</si>
  <si>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</si>
  <si>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</si>
  <si>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</si>
  <si>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</si>
  <si>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</si>
  <si>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</si>
  <si>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</si>
  <si>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</si>
  <si>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</si>
  <si>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</si>
  <si>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</si>
  <si>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</si>
  <si>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</si>
  <si>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</si>
  <si>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</si>
  <si>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</si>
  <si>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</si>
  <si>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</si>
  <si>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</si>
  <si>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</si>
  <si>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</si>
  <si>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</si>
  <si>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</si>
  <si>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</si>
  <si>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</si>
  <si>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</si>
  <si>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</si>
  <si>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</si>
  <si>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</si>
  <si>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</si>
  <si>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</si>
  <si>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</si>
  <si>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</si>
  <si>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</si>
  <si>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</si>
  <si>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</si>
  <si>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</si>
  <si>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</si>
  <si>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</si>
  <si>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</si>
  <si>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</si>
  <si>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</si>
  <si>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</si>
  <si>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</si>
  <si>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</si>
  <si>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</si>
  <si>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</si>
  <si>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</si>
  <si>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</si>
  <si>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</si>
  <si>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</si>
  <si>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</si>
  <si>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</si>
  <si>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</si>
  <si>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</si>
  <si>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</si>
  <si>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</si>
  <si>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</si>
  <si>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</si>
  <si>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</si>
  <si>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</si>
  <si>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</si>
  <si>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</si>
  <si>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</si>
  <si>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</si>
  <si>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</si>
  <si>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</si>
  <si>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</si>
  <si>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</si>
  <si>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</si>
  <si>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</si>
  <si>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</si>
  <si>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</si>
  <si>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</si>
  <si>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</si>
  <si>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</si>
  <si>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</si>
  <si>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</si>
  <si>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</si>
  <si>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</si>
  <si>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</si>
  <si>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</si>
  <si>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</si>
  <si>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</si>
  <si>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</si>
  <si>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</si>
  <si>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</si>
  <si>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</si>
  <si>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</si>
  <si>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</si>
  <si>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</si>
  <si>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</si>
  <si>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</si>
  <si>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</si>
  <si>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</si>
  <si>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</si>
  <si>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</si>
  <si>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</si>
  <si>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</si>
  <si>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</si>
  <si>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</si>
  <si>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</si>
  <si>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</si>
  <si>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</si>
  <si>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</si>
  <si>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</si>
  <si>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</si>
  <si>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</si>
  <si>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</si>
  <si>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</si>
  <si>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</si>
  <si>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</si>
  <si>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</si>
  <si>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</si>
  <si>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</si>
  <si>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</si>
  <si>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</si>
  <si>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</si>
  <si>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</si>
  <si>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</si>
  <si>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</si>
  <si>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</si>
  <si>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</si>
  <si>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</si>
  <si>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</si>
  <si>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</si>
  <si>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</si>
  <si>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</si>
  <si>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</si>
  <si>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</si>
  <si>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</si>
  <si>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</si>
  <si>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</si>
  <si>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</si>
  <si>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</si>
  <si>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</si>
  <si>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</si>
  <si>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</si>
  <si>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</si>
  <si>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</si>
  <si>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</si>
  <si>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</si>
  <si>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</si>
  <si>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</si>
  <si>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</si>
  <si>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</si>
  <si>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</si>
  <si>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</si>
  <si>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</si>
  <si>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</si>
  <si>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</si>
  <si>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</si>
  <si>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</si>
  <si>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</si>
  <si>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</si>
  <si>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</si>
  <si>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</si>
  <si>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</si>
  <si>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</si>
  <si>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</si>
  <si>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</si>
  <si>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</si>
  <si>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</si>
  <si>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</si>
  <si>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</si>
  <si>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</si>
  <si>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</si>
  <si>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</si>
  <si>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</si>
  <si>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</si>
  <si>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</si>
  <si>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</si>
  <si>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</si>
  <si>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</si>
  <si>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</si>
  <si>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</si>
  <si>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</si>
  <si>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</si>
  <si>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</si>
  <si>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</si>
  <si>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</si>
  <si>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</si>
  <si>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</si>
  <si>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</si>
  <si>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</si>
  <si>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</si>
  <si>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</si>
  <si>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</si>
  <si>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</si>
  <si>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</si>
  <si>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</si>
  <si>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</si>
  <si>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</si>
  <si>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</si>
  <si>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</si>
  <si>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</si>
  <si>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</si>
  <si>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</si>
  <si>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</si>
  <si>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</si>
  <si>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</si>
  <si>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</si>
  <si>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</si>
  <si>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</si>
  <si>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</si>
  <si>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</si>
  <si>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</si>
  <si>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</si>
  <si>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</si>
  <si>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</si>
  <si>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</si>
  <si>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</si>
  <si>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</si>
  <si>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</si>
  <si>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</si>
  <si>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</si>
  <si>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</si>
  <si>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</si>
  <si>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</si>
  <si>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</si>
  <si>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</si>
  <si>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</si>
  <si>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</si>
  <si>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</si>
  <si>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</si>
  <si>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</si>
  <si>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</si>
  <si>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</si>
  <si>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</si>
  <si>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</si>
  <si>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</si>
  <si>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</si>
  <si>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</si>
  <si>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</si>
  <si>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</si>
  <si>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</si>
  <si>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</si>
  <si>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</si>
  <si>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</si>
  <si>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</si>
  <si>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</si>
  <si>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</si>
  <si>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</si>
  <si>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</si>
  <si>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</si>
  <si>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</si>
  <si>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</si>
  <si>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</si>
  <si>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</si>
  <si>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</si>
  <si>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</si>
  <si>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</si>
  <si>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</si>
  <si>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</si>
  <si>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</si>
  <si>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</si>
  <si>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</si>
  <si>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</si>
  <si>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</si>
  <si>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</si>
  <si>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</si>
  <si>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</si>
  <si>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</si>
  <si>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</si>
  <si>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</si>
  <si>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</si>
  <si>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</si>
  <si>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</si>
  <si>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</si>
  <si>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</si>
  <si>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</si>
  <si>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</si>
  <si>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</si>
  <si>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</si>
  <si>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</si>
  <si>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</si>
  <si>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</si>
  <si>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</si>
  <si>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</si>
  <si>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</si>
  <si>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</si>
  <si>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</si>
  <si>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</si>
  <si>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</si>
  <si>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</si>
  <si>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</si>
  <si>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</si>
  <si>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</si>
  <si>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</si>
  <si>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</si>
  <si>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</si>
  <si>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</si>
  <si>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</si>
  <si>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</si>
  <si>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</si>
  <si>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</si>
  <si>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</si>
  <si>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</si>
  <si>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</si>
  <si>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</si>
  <si>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</si>
  <si>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</si>
  <si>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</si>
  <si>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</si>
  <si>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</si>
  <si>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</si>
  <si>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</si>
  <si>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</si>
  <si>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</si>
  <si>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</si>
  <si>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</si>
  <si>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</si>
  <si>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</si>
  <si>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</si>
  <si>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</si>
  <si>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</si>
  <si>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</si>
  <si>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</si>
  <si>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</si>
  <si>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</si>
  <si>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</si>
  <si>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</si>
  <si>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</si>
  <si>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</si>
  <si>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</si>
  <si>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</si>
  <si>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</si>
  <si>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</si>
  <si>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</si>
  <si>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</si>
  <si>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</si>
  <si>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</si>
  <si>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</si>
  <si>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</si>
  <si>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</si>
  <si>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</si>
  <si>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</si>
  <si>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</si>
  <si>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</si>
  <si>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</si>
  <si>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</si>
  <si>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</si>
  <si>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</si>
  <si>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</si>
  <si>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</si>
  <si>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</si>
  <si>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</si>
  <si>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</si>
  <si>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</si>
  <si>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</si>
  <si>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</si>
  <si>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</si>
  <si>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</si>
  <si>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</si>
  <si>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</si>
  <si>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</si>
  <si>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</si>
  <si>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</si>
  <si>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</si>
  <si>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</si>
  <si>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</si>
  <si>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</si>
  <si>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</si>
  <si>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</si>
  <si>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</si>
  <si>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</si>
  <si>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</si>
  <si>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</si>
  <si>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</si>
  <si>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</si>
  <si>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</si>
  <si>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</si>
  <si>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</si>
  <si>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</si>
  <si>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</si>
  <si>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</si>
  <si>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</si>
  <si>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</si>
  <si>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</si>
  <si>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</si>
  <si>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</si>
  <si>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</si>
  <si>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</si>
  <si>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</si>
  <si>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</si>
  <si>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</si>
  <si>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</si>
  <si>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</si>
  <si>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</si>
  <si>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</si>
  <si>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</si>
  <si>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</si>
  <si>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</si>
  <si>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</si>
  <si>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</si>
  <si>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</si>
  <si>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</si>
  <si>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</si>
  <si>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</si>
  <si>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</si>
  <si>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</si>
  <si>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</si>
  <si>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</si>
  <si>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</si>
  <si>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</si>
  <si>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</si>
  <si>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</si>
  <si>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</si>
  <si>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</si>
  <si>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</si>
  <si>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</si>
  <si>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</si>
  <si>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</si>
  <si>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</si>
  <si>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</si>
  <si>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</si>
  <si>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</si>
  <si>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</si>
  <si>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</si>
  <si>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</si>
  <si>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</si>
  <si>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</si>
  <si>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</si>
  <si>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</si>
  <si>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</si>
  <si>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</si>
  <si>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</si>
  <si>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</si>
  <si>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</si>
  <si>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</si>
  <si>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</si>
  <si>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</si>
  <si>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</si>
  <si>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</si>
  <si>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</si>
  <si>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</si>
  <si>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</si>
  <si>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</si>
  <si>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</si>
  <si>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</si>
  <si>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</si>
  <si>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</si>
  <si>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</si>
  <si>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</si>
  <si>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</si>
  <si>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</si>
  <si>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</si>
  <si>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</si>
  <si>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</si>
  <si>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</si>
  <si>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</si>
  <si>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</si>
  <si>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</si>
  <si>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</si>
  <si>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</si>
  <si>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</si>
  <si>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</si>
  <si>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</si>
  <si>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</si>
  <si>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</si>
  <si>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</si>
  <si>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</si>
  <si>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</si>
  <si>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</si>
  <si>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</si>
  <si>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</si>
  <si>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</si>
  <si>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</si>
  <si>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</si>
  <si>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</si>
  <si>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</si>
  <si>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</si>
  <si>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</si>
  <si>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</si>
  <si>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</si>
  <si>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</si>
  <si>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</si>
  <si>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</si>
  <si>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</si>
  <si>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</si>
  <si>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</si>
  <si>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</si>
  <si>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</si>
  <si>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</si>
  <si>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</si>
  <si>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</si>
  <si>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</si>
  <si>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</si>
  <si>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</si>
  <si>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</si>
  <si>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</si>
  <si>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</si>
  <si>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</si>
  <si>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</si>
  <si>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</si>
  <si>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</si>
  <si>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</si>
  <si>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</si>
  <si>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</si>
  <si>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</si>
  <si>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</si>
  <si>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</si>
  <si>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</si>
  <si>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</si>
  <si>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</si>
  <si>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</si>
  <si>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</si>
  <si>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</si>
  <si>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</si>
  <si>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</si>
  <si>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</si>
  <si>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</si>
  <si>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</si>
  <si>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</si>
  <si>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</si>
  <si>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</si>
  <si>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</si>
  <si>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</si>
  <si>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</si>
  <si>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</si>
  <si>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</si>
  <si>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</si>
  <si>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</si>
  <si>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</si>
  <si>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</si>
  <si>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</si>
  <si>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</si>
  <si>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</si>
  <si>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</si>
  <si>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</si>
  <si>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</si>
  <si>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</si>
  <si>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</si>
  <si>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</si>
  <si>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</si>
  <si>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</si>
  <si>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</si>
  <si>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</si>
  <si>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</si>
  <si>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</si>
  <si>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</si>
  <si>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</si>
  <si>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</si>
  <si>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</si>
  <si>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</si>
  <si>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</si>
  <si>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</si>
  <si>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</si>
  <si>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</si>
  <si>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</si>
  <si>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</si>
  <si>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</si>
  <si>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</si>
  <si>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</si>
  <si>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</si>
  <si>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</si>
  <si>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</si>
  <si>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</si>
  <si>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</si>
  <si>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</si>
  <si>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</si>
  <si>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</si>
  <si>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</si>
  <si>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</si>
  <si>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</si>
  <si>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</si>
  <si>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</si>
  <si>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</si>
  <si>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</si>
  <si>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</si>
  <si>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</si>
  <si>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</si>
  <si>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</si>
  <si>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</si>
  <si>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</si>
  <si>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</si>
  <si>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</si>
  <si>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</si>
  <si>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</si>
  <si>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</si>
  <si>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</si>
  <si>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</si>
  <si>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</si>
  <si>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</si>
  <si>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</si>
  <si>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</si>
  <si>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</si>
  <si>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</si>
  <si>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</si>
  <si>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</si>
  <si>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</si>
  <si>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</si>
  <si>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</si>
  <si>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</si>
  <si>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</si>
  <si>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</si>
  <si>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</si>
  <si>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</si>
  <si>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</si>
  <si>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</si>
  <si>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</si>
  <si>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</si>
  <si>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</si>
  <si>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</si>
  <si>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</si>
  <si>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</si>
  <si>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</si>
  <si>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</si>
  <si>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</si>
  <si>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</si>
  <si>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</si>
  <si>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</si>
  <si>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</si>
  <si>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</si>
  <si>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</si>
  <si>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</si>
  <si>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</si>
  <si>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</si>
  <si>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</si>
  <si>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</si>
  <si>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</si>
  <si>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</si>
  <si>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</si>
  <si>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</si>
  <si>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</si>
  <si>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</si>
  <si>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</si>
  <si>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</si>
  <si>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</si>
  <si>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</si>
  <si>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</si>
  <si>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</si>
  <si>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</si>
  <si>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</si>
  <si>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</si>
  <si>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</si>
  <si>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</si>
  <si>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</si>
  <si>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</si>
  <si>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</si>
  <si>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</si>
  <si>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</si>
  <si>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</si>
  <si>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</si>
  <si>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</si>
  <si>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</si>
  <si>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</si>
  <si>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</si>
  <si>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</si>
  <si>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</si>
  <si>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</si>
  <si>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</si>
  <si>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</si>
  <si>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</si>
  <si>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</si>
  <si>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</si>
  <si>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</si>
  <si>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</si>
  <si>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</si>
  <si>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</si>
  <si>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</si>
  <si>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</si>
  <si>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</si>
  <si>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</si>
  <si>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</si>
  <si>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</si>
  <si>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</si>
  <si>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</si>
  <si>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</si>
  <si>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</si>
  <si>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</si>
  <si>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</si>
  <si>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</si>
  <si>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</si>
  <si>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</si>
  <si>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</si>
  <si>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</si>
  <si>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</si>
  <si>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</si>
  <si>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</si>
  <si>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</si>
  <si>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</si>
  <si>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</si>
  <si>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</si>
  <si>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</si>
  <si>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</si>
  <si>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</si>
  <si>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</si>
  <si>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</si>
  <si>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</si>
  <si>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</si>
  <si>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</si>
  <si>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</si>
  <si>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</si>
  <si>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</si>
  <si>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</si>
  <si>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</si>
  <si>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</si>
  <si>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</si>
  <si>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</si>
  <si>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</si>
  <si>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</si>
  <si>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</si>
  <si>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</si>
  <si>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</si>
  <si>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</si>
  <si>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</si>
  <si>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</si>
  <si>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</si>
  <si>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</si>
  <si>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</si>
  <si>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</si>
  <si>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</si>
  <si>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</si>
  <si>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</si>
  <si>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</si>
  <si>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</si>
  <si>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</si>
  <si>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</si>
  <si>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</si>
  <si>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</si>
  <si>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</si>
  <si>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</si>
  <si>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</si>
  <si>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</si>
  <si>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</si>
  <si>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</si>
  <si>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</si>
  <si>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</si>
  <si>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</si>
  <si>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</si>
  <si>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</si>
  <si>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</si>
  <si>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</si>
  <si>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</si>
  <si>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</si>
  <si>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</si>
  <si>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</si>
  <si>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</si>
  <si>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</si>
  <si>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</si>
  <si>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</si>
  <si>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</si>
  <si>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</si>
  <si>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</si>
  <si>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</si>
  <si>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</si>
  <si>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</si>
  <si>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</si>
  <si>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</si>
  <si>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</si>
  <si>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</si>
  <si>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</si>
  <si>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</si>
  <si>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</si>
  <si>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</si>
  <si>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</si>
  <si>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</si>
  <si>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</si>
  <si>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</si>
  <si>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</si>
  <si>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</si>
  <si>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</si>
  <si>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</si>
  <si>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</si>
  <si>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</si>
  <si>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</si>
  <si>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</si>
  <si>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</si>
  <si>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</si>
  <si>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</si>
  <si>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</si>
  <si>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</si>
  <si>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</si>
  <si>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</si>
  <si>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</si>
  <si>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</si>
  <si>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</si>
  <si>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</si>
  <si>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</si>
  <si>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</si>
  <si>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</si>
  <si>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</si>
  <si>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</si>
  <si>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</si>
  <si>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</si>
  <si>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</si>
  <si>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</si>
  <si>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</si>
  <si>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</si>
  <si>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</si>
  <si>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</si>
  <si>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</si>
  <si>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</si>
  <si>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</si>
  <si>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</si>
  <si>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</si>
  <si>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</si>
  <si>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</si>
  <si>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</si>
  <si>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</si>
  <si>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</si>
  <si>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</si>
  <si>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</si>
  <si>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</si>
  <si>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</si>
  <si>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</si>
  <si>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</si>
  <si>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</si>
  <si>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</si>
  <si>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</si>
  <si>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</si>
  <si>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</si>
  <si>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</si>
  <si>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</si>
  <si>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</si>
  <si>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</si>
  <si>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</si>
  <si>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</si>
  <si>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</si>
  <si>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</si>
  <si>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</si>
  <si>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</si>
  <si>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</si>
  <si>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</si>
  <si>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</si>
  <si>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</si>
  <si>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</si>
  <si>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</si>
  <si>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</si>
  <si>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</si>
  <si>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</si>
  <si>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</si>
  <si>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</si>
  <si>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</si>
  <si>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</si>
  <si>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</si>
  <si>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</si>
  <si>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</si>
  <si>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</si>
  <si>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</si>
  <si>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</si>
  <si>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</si>
  <si>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</si>
  <si>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</si>
  <si>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</si>
  <si>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</si>
  <si>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</si>
  <si>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</si>
  <si>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</si>
  <si>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</si>
  <si>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</si>
  <si>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</si>
  <si>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</si>
  <si>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</si>
  <si>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</si>
  <si>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</si>
  <si>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</si>
  <si>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</si>
  <si>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</si>
  <si>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</si>
  <si>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</si>
  <si>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</si>
  <si>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</si>
  <si>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</si>
  <si>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</si>
  <si>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</si>
  <si>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</si>
  <si>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</si>
  <si>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</si>
  <si>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</si>
  <si>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</si>
  <si>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</si>
  <si>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</si>
  <si>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</si>
  <si>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</si>
  <si>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</si>
  <si>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</si>
  <si>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</si>
  <si>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</si>
  <si>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</si>
  <si>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</si>
  <si>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</si>
  <si>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</si>
  <si>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</si>
  <si>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</si>
  <si>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</si>
  <si>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</si>
  <si>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</si>
  <si>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</si>
  <si>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</si>
  <si>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</si>
  <si>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</si>
  <si>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</si>
  <si>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</si>
  <si>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</si>
  <si>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</si>
  <si>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</si>
  <si>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</si>
  <si>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</si>
  <si>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</si>
  <si>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</si>
  <si>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</si>
  <si>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</si>
  <si>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</si>
  <si>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</si>
  <si>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</si>
  <si>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</si>
  <si>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</si>
  <si>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</si>
  <si>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</si>
  <si>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</si>
  <si>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</si>
  <si>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</si>
  <si>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</si>
  <si>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</si>
  <si>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</si>
  <si>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</si>
  <si>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</si>
  <si>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</si>
  <si>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</si>
  <si>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</si>
  <si>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</si>
  <si>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</si>
  <si>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</si>
  <si>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</si>
  <si>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</si>
  <si>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</si>
  <si>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</si>
  <si>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</si>
  <si>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</si>
  <si>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</si>
  <si>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</si>
  <si>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</si>
  <si>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</si>
  <si>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</si>
  <si>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</si>
  <si>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</si>
  <si>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</si>
  <si>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</si>
  <si>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</si>
  <si>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</si>
  <si>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</si>
  <si>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</si>
  <si>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</si>
  <si>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</si>
  <si>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</si>
  <si>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</si>
  <si>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</si>
  <si>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</si>
  <si>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</si>
  <si>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</si>
  <si>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</si>
  <si>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</si>
  <si>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</si>
  <si>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</si>
  <si>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</si>
  <si>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</si>
  <si>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</si>
  <si>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</si>
  <si>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</si>
  <si>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</si>
  <si>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</si>
  <si>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</si>
  <si>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</si>
  <si>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</si>
  <si>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</si>
  <si>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</si>
  <si>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</si>
  <si>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</si>
  <si>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</si>
  <si>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</si>
  <si>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</si>
  <si>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</si>
  <si>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</si>
  <si>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</si>
  <si>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</si>
  <si>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</si>
  <si>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</si>
  <si>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</si>
  <si>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</si>
  <si>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</si>
  <si>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</si>
  <si>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</si>
  <si>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</si>
  <si>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</si>
  <si>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</si>
  <si>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</si>
  <si>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</si>
  <si>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</si>
  <si>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</si>
  <si>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</si>
  <si>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</si>
  <si>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</si>
  <si>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</si>
  <si>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</si>
  <si>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</si>
  <si>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</si>
  <si>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</si>
  <si>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</si>
  <si>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</si>
  <si>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</si>
  <si>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</si>
  <si>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</si>
  <si>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</si>
  <si>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</si>
  <si>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</si>
  <si>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</si>
  <si>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</si>
  <si>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</si>
  <si>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</si>
  <si>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</si>
  <si>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</si>
  <si>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</si>
  <si>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</si>
  <si>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</si>
  <si>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</si>
  <si>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</si>
  <si>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</si>
  <si>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</si>
  <si>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</si>
  <si>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</si>
  <si>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</si>
  <si>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</si>
  <si>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</si>
  <si>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</si>
  <si>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</si>
  <si>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</si>
  <si>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</si>
  <si>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</si>
  <si>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</si>
  <si>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</si>
  <si>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</si>
  <si>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</si>
  <si>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</si>
  <si>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</si>
  <si>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</si>
  <si>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</si>
  <si>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</si>
  <si>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</si>
  <si>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</si>
  <si>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</si>
  <si>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</si>
  <si>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</si>
  <si>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</si>
  <si>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</si>
  <si>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</si>
  <si>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</si>
  <si>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</si>
  <si>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</si>
  <si>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</si>
  <si>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</si>
  <si>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</si>
  <si>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</si>
  <si>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</si>
  <si>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</si>
  <si>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</si>
  <si>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</si>
  <si>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</si>
  <si>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</si>
  <si>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</si>
  <si>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</si>
  <si>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</si>
  <si>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</si>
  <si>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</si>
  <si>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</si>
  <si>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</si>
  <si>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</si>
  <si>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</si>
  <si>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</si>
  <si>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</si>
  <si>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</si>
  <si>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</si>
  <si>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</si>
  <si>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</si>
  <si>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</si>
  <si>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</si>
  <si>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</si>
  <si>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</si>
  <si>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</si>
  <si>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</si>
  <si>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</si>
  <si>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</si>
  <si>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</si>
  <si>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</si>
  <si>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</si>
  <si>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</si>
  <si>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</si>
  <si>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</si>
  <si>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</si>
  <si>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</si>
  <si>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</si>
  <si>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</si>
  <si>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</si>
  <si>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</si>
  <si>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</si>
  <si>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</si>
  <si>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</si>
  <si>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</si>
  <si>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</si>
  <si>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</si>
  <si>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</si>
  <si>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</si>
  <si>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</si>
  <si>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</si>
  <si>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</si>
  <si>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</si>
  <si>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</si>
  <si>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</si>
  <si>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</si>
  <si>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</si>
  <si>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</si>
  <si>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</si>
  <si>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</si>
  <si>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</si>
  <si>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</si>
  <si>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</si>
  <si>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</si>
  <si>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</si>
  <si>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</si>
  <si>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</si>
  <si>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</si>
  <si>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</si>
  <si>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</si>
  <si>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</si>
  <si>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</si>
  <si>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</si>
  <si>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</si>
  <si>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</si>
  <si>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</si>
  <si>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</si>
  <si>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</si>
  <si>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</si>
  <si>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</si>
  <si>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</si>
  <si>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</si>
  <si>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</si>
  <si>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</si>
  <si>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</si>
  <si>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</si>
  <si>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</si>
  <si>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</si>
  <si>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</si>
  <si>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</si>
  <si>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</si>
  <si>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</si>
  <si>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</si>
  <si>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</si>
  <si>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</si>
  <si>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</si>
  <si>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</si>
  <si>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</si>
  <si>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</si>
  <si>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</si>
  <si>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</si>
  <si>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</si>
  <si>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</si>
  <si>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</si>
  <si>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</si>
  <si>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</si>
  <si>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</si>
  <si>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</si>
  <si>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</si>
  <si>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</si>
  <si>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</si>
  <si>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</si>
  <si>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</si>
  <si>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</si>
  <si>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</si>
  <si>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</si>
  <si>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</si>
  <si>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</si>
  <si>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</si>
  <si>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</si>
  <si>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</si>
  <si>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</si>
  <si>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</si>
  <si>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</si>
  <si>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</si>
  <si>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</si>
  <si>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</si>
  <si>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</si>
  <si>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</si>
  <si>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</si>
  <si>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</si>
  <si>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</si>
  <si>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</si>
  <si>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</si>
  <si>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</si>
  <si>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</si>
  <si>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</si>
  <si>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</si>
  <si>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</si>
  <si>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</si>
  <si>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</si>
  <si>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</si>
  <si>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</si>
  <si>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</si>
  <si>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</si>
  <si>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</si>
  <si>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</si>
  <si>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</si>
  <si>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</si>
  <si>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</si>
  <si>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</si>
  <si>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</si>
  <si>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</si>
  <si>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</si>
  <si>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</si>
  <si>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</si>
  <si>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</si>
  <si>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</si>
  <si>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</si>
  <si>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</si>
  <si>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</si>
  <si>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</si>
  <si>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</si>
  <si>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</si>
  <si>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</si>
  <si>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</si>
  <si>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</si>
  <si>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</si>
  <si>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</si>
  <si>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</si>
  <si>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</si>
  <si>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</si>
  <si>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</si>
  <si>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</si>
  <si>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</si>
  <si>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</si>
  <si>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</si>
  <si>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</si>
  <si>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</si>
  <si>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</si>
  <si>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</si>
  <si>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</si>
  <si>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</si>
  <si>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</si>
  <si>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</si>
  <si>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</si>
  <si>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</si>
  <si>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</si>
  <si>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</si>
  <si>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</si>
  <si>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</si>
  <si>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</si>
  <si>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</si>
  <si>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</si>
  <si>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</si>
  <si>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</si>
  <si>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</si>
  <si>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</si>
  <si>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</si>
  <si>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</si>
  <si>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</si>
  <si>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</si>
  <si>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</si>
  <si>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</si>
  <si>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</si>
  <si>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</si>
  <si>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</si>
  <si>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</si>
  <si>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</si>
  <si>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</si>
  <si>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</si>
  <si>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</si>
  <si>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</si>
  <si>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</si>
  <si>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</si>
  <si>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</si>
  <si>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</si>
  <si>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</si>
  <si>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</si>
  <si>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</si>
  <si>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</si>
  <si>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</si>
  <si>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</si>
  <si>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</si>
  <si>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</si>
  <si>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</si>
  <si>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</si>
  <si>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</si>
  <si>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</si>
  <si>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</si>
  <si>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</si>
  <si>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</si>
  <si>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</si>
  <si>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</si>
  <si>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</si>
  <si>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</si>
  <si>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</si>
  <si>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</si>
  <si>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</si>
  <si>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</si>
  <si>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</si>
  <si>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</si>
  <si>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</si>
  <si>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</si>
  <si>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</si>
  <si>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</si>
  <si>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</si>
  <si>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</si>
  <si>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</si>
  <si>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</si>
  <si>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</si>
  <si>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</si>
  <si>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</si>
  <si>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</si>
  <si>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</si>
  <si>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</si>
  <si>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</si>
  <si>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</si>
  <si>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</si>
  <si>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</si>
  <si>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</si>
  <si>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</si>
  <si>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</si>
  <si>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</si>
  <si>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</si>
  <si>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</si>
  <si>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</si>
  <si>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</si>
  <si>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</si>
  <si>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</si>
  <si>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</si>
  <si>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</si>
  <si>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</si>
  <si>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</si>
  <si>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</si>
  <si>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</si>
  <si>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</si>
  <si>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</si>
  <si>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</si>
  <si>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</si>
  <si>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</si>
  <si>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</si>
  <si>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</si>
  <si>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</si>
  <si>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</si>
  <si>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</si>
  <si>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</si>
  <si>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</si>
  <si>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</si>
  <si>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</si>
  <si>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</si>
  <si>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</si>
  <si>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</si>
  <si>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</si>
  <si>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</si>
  <si>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</si>
  <si>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</si>
  <si>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</si>
  <si>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</si>
  <si>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</si>
  <si>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</si>
  <si>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</si>
  <si>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</si>
  <si>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</si>
  <si>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</si>
  <si>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</si>
  <si>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</si>
  <si>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</si>
  <si>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</si>
  <si>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</si>
  <si>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</si>
  <si>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</si>
  <si>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</si>
  <si>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</si>
  <si>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</si>
  <si>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</si>
  <si>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</si>
  <si>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</si>
  <si>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</si>
  <si>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</si>
  <si>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</si>
  <si>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</si>
  <si>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</si>
  <si>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</si>
  <si>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</si>
  <si>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</si>
  <si>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</si>
  <si>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</si>
  <si>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</si>
  <si>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</si>
  <si>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</si>
  <si>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</si>
  <si>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</si>
  <si>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</si>
  <si>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</si>
  <si>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</si>
  <si>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</si>
  <si>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</si>
  <si>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</si>
  <si>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</si>
  <si>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</si>
  <si>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</si>
  <si>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</si>
  <si>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</si>
  <si>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</si>
  <si>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</si>
  <si>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</si>
  <si>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</si>
  <si>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</si>
  <si>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</si>
  <si>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</si>
  <si>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</si>
  <si>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</si>
  <si>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</si>
  <si>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</si>
  <si>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</si>
  <si>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</si>
  <si>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</si>
  <si>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</si>
  <si>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</si>
  <si>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</si>
  <si>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</si>
  <si>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</si>
  <si>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</si>
  <si>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</si>
  <si>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</si>
  <si>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</si>
  <si>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</si>
  <si>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</si>
  <si>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</si>
  <si>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</si>
  <si>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</si>
  <si>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</si>
  <si>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</si>
  <si>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</si>
  <si>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</si>
  <si>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</si>
  <si>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</si>
  <si>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</si>
  <si>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</si>
  <si>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</si>
  <si>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</si>
  <si>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</si>
  <si>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</si>
  <si>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</si>
  <si>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</si>
  <si>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</si>
  <si>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</si>
  <si>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</si>
  <si>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</si>
  <si>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</si>
  <si>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</si>
  <si>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</si>
  <si>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</si>
  <si>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</si>
  <si>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</si>
  <si>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</si>
  <si>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</si>
  <si>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</si>
  <si>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</si>
  <si>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</si>
  <si>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</si>
  <si>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</si>
  <si>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</si>
  <si>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</si>
  <si>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</si>
  <si>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</si>
  <si>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</si>
  <si>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</si>
  <si>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</si>
  <si>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</si>
  <si>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</si>
  <si>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</si>
  <si>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</si>
  <si>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</si>
  <si>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</si>
  <si>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</si>
  <si>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</si>
  <si>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</si>
  <si>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</si>
  <si>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</si>
  <si>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</si>
  <si>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</si>
  <si>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</si>
  <si>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</si>
  <si>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</si>
  <si>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</si>
  <si>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</si>
  <si>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</si>
  <si>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</si>
  <si>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</si>
  <si>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</si>
  <si>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</si>
  <si>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</si>
  <si>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</si>
  <si>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</si>
  <si>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</si>
  <si>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</si>
  <si>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</si>
  <si>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</si>
  <si>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</si>
  <si>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</si>
  <si>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</si>
  <si>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</si>
  <si>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</si>
  <si>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</si>
  <si>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</si>
  <si>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</si>
  <si>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</si>
  <si>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</si>
  <si>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</si>
  <si>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</si>
  <si>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</si>
  <si>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</si>
  <si>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</si>
  <si>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</si>
  <si>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</si>
  <si>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</si>
  <si>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</si>
  <si>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</si>
  <si>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</si>
  <si>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</si>
  <si>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</si>
  <si>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</si>
  <si>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</si>
  <si>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</si>
  <si>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</si>
  <si>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</si>
  <si>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</si>
  <si>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</si>
  <si>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</si>
  <si>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</si>
  <si>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</si>
  <si>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</si>
  <si>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</si>
  <si>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</si>
  <si>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</si>
  <si>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</si>
  <si>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</si>
  <si>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</si>
  <si>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</si>
  <si>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</si>
  <si>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</si>
  <si>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</si>
  <si>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</si>
  <si>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</si>
  <si>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</si>
  <si>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</si>
  <si>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</si>
  <si>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</si>
  <si>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</si>
  <si>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</si>
  <si>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</si>
  <si>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</si>
  <si>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</si>
  <si>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</si>
  <si>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</si>
  <si>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</si>
  <si>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</si>
  <si>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</si>
  <si>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</si>
  <si>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</si>
  <si>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</si>
  <si>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</si>
  <si>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</si>
  <si>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</si>
  <si>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</si>
  <si>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</si>
  <si>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</si>
  <si>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</si>
  <si>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</si>
  <si>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</si>
  <si>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</si>
  <si>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</si>
  <si>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</si>
  <si>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</si>
  <si>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</si>
  <si>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</si>
  <si>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</si>
  <si>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</si>
  <si>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</si>
  <si>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</si>
  <si>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</si>
  <si>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</si>
  <si>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</si>
  <si>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</si>
  <si>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</si>
  <si>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</si>
  <si>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</si>
  <si>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</si>
  <si>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</si>
  <si>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</si>
  <si>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</si>
  <si>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</si>
  <si>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</si>
  <si>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</si>
  <si>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</si>
  <si>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</si>
  <si>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</si>
  <si>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</si>
  <si>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</si>
  <si>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</si>
  <si>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</si>
  <si>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</si>
  <si>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</si>
  <si>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</si>
  <si>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</si>
  <si>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</si>
  <si>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</si>
  <si>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</si>
  <si>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</si>
  <si>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</si>
  <si>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</si>
  <si>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</si>
  <si>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</si>
  <si>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</si>
  <si>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</si>
  <si>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</si>
  <si>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</si>
  <si>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</si>
  <si>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</si>
  <si>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</si>
  <si>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</si>
  <si>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</si>
  <si>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</si>
  <si>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</si>
  <si>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</si>
  <si>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</si>
  <si>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</si>
  <si>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</si>
  <si>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</si>
  <si>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</si>
  <si>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</si>
  <si>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</si>
  <si>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</si>
  <si>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</si>
  <si>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</si>
  <si>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</si>
  <si>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</si>
  <si>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</si>
  <si>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</si>
  <si>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</si>
  <si>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</si>
  <si>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</si>
  <si>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</si>
  <si>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</si>
  <si>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</si>
  <si>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</si>
  <si>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</si>
  <si>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</si>
  <si>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</si>
  <si>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</si>
  <si>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</si>
  <si>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</si>
  <si>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</si>
  <si>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</si>
  <si>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</si>
  <si>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</si>
  <si>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</si>
  <si>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</si>
  <si>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</si>
  <si>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</si>
  <si>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</si>
  <si>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</si>
  <si>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</si>
  <si>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</si>
  <si>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</si>
  <si>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</si>
  <si>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</si>
  <si>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</si>
  <si>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</si>
  <si>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</si>
  <si>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</si>
  <si>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</si>
  <si>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</si>
  <si>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</si>
  <si>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</si>
  <si>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</si>
  <si>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</si>
  <si>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</si>
  <si>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</si>
  <si>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</si>
  <si>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</si>
  <si>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</si>
  <si>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</si>
  <si>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</si>
  <si>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</si>
  <si>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</si>
  <si>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</si>
  <si>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</si>
  <si>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</si>
  <si>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</si>
  <si>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</si>
  <si>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</si>
  <si>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</si>
  <si>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</si>
  <si>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</si>
  <si>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</si>
  <si>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</si>
  <si>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</si>
  <si>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</si>
  <si>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</si>
  <si>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</si>
  <si>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</si>
  <si>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</si>
  <si>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</si>
  <si>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</si>
  <si>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</si>
  <si>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</si>
  <si>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</si>
  <si>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</si>
  <si>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</si>
  <si>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</si>
  <si>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</si>
  <si>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</si>
  <si>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</si>
  <si>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</si>
  <si>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</si>
  <si>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</si>
  <si>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</si>
  <si>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</si>
  <si>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</si>
  <si>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</si>
  <si>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</si>
  <si>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</si>
  <si>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</si>
  <si>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</si>
  <si>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</si>
  <si>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</si>
  <si>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</si>
  <si>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</si>
  <si>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</si>
  <si>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</si>
  <si>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</si>
  <si>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</si>
  <si>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</si>
  <si>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</si>
  <si>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</si>
  <si>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</si>
  <si>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</si>
  <si>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</si>
  <si>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</si>
  <si>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</si>
  <si>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</si>
  <si>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</si>
  <si>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</si>
  <si>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</si>
  <si>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</si>
  <si>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</si>
  <si>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</si>
  <si>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</si>
  <si>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</si>
  <si>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</si>
  <si>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</si>
  <si>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</si>
  <si>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</si>
  <si>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</si>
  <si>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</si>
  <si>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</si>
  <si>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</si>
  <si>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</si>
  <si>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</si>
  <si>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</si>
  <si>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</si>
  <si>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</si>
  <si>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</si>
  <si>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</si>
  <si>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</si>
  <si>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</si>
  <si>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</si>
  <si>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</si>
  <si>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</si>
  <si>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</si>
  <si>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</si>
  <si>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</si>
  <si>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</si>
  <si>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</si>
  <si>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</si>
  <si>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</si>
  <si>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</si>
  <si>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</si>
  <si>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</si>
  <si>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</si>
  <si>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</si>
  <si>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</si>
  <si>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</si>
  <si>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</si>
  <si>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</si>
  <si>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</si>
  <si>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</si>
  <si>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</si>
  <si>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</si>
  <si>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</si>
  <si>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</si>
  <si>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</si>
  <si>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</si>
  <si>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</si>
  <si>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</si>
  <si>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</si>
  <si>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</si>
  <si>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</si>
  <si>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</si>
  <si>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</si>
  <si>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</si>
  <si>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</si>
  <si>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</si>
  <si>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</si>
  <si>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</si>
  <si>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</si>
  <si>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</si>
  <si>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</si>
  <si>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</si>
  <si>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</si>
  <si>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</si>
  <si>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</si>
  <si>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</si>
  <si>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</si>
  <si>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</si>
  <si>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</si>
  <si>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</si>
  <si>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</si>
  <si>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</si>
  <si>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</si>
  <si>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</si>
  <si>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</si>
  <si>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</si>
  <si>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</si>
  <si>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</si>
  <si>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</si>
  <si>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</si>
  <si>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</si>
  <si>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</si>
  <si>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</si>
  <si>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</si>
  <si>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</si>
  <si>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</si>
  <si>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</si>
  <si>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</si>
  <si>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</si>
  <si>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</si>
  <si>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</si>
  <si>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</si>
  <si>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</si>
  <si>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</si>
  <si>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</si>
  <si>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</si>
  <si>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</si>
  <si>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</si>
  <si>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</si>
  <si>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</si>
  <si>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</si>
  <si>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</si>
  <si>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</si>
  <si>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</si>
  <si>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</si>
  <si>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</si>
  <si>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</si>
  <si>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</si>
  <si>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</si>
  <si>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</si>
  <si>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</si>
  <si>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</si>
  <si>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</si>
  <si>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</si>
  <si>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</si>
  <si>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</si>
  <si>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</si>
  <si>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</si>
  <si>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</si>
  <si>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</si>
  <si>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</si>
  <si>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</si>
  <si>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</si>
  <si>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</si>
  <si>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</si>
  <si>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</si>
  <si>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</si>
  <si>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</si>
  <si>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</si>
  <si>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</si>
  <si>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</si>
  <si>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</si>
  <si>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</si>
  <si>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</si>
  <si>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</si>
  <si>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</si>
  <si>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</si>
  <si>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</si>
  <si>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</si>
  <si>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</si>
  <si>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</si>
  <si>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</si>
  <si>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</si>
  <si>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</si>
  <si>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</si>
  <si>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</si>
  <si>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</si>
  <si>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</si>
  <si>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</si>
  <si>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</si>
  <si>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</si>
  <si>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</si>
  <si>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</si>
  <si>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</si>
  <si>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</si>
  <si>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</si>
  <si>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</si>
  <si>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</si>
  <si>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</si>
  <si>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</si>
  <si>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</si>
  <si>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</si>
  <si>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</si>
  <si>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</si>
  <si>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</si>
  <si>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</si>
  <si>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</si>
  <si>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</si>
  <si>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</si>
  <si>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</si>
  <si>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</si>
  <si>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</si>
  <si>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</si>
  <si>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</si>
  <si>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</si>
  <si>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</si>
  <si>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</si>
  <si>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</si>
  <si>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</si>
  <si>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</si>
  <si>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</si>
  <si>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</si>
  <si>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</si>
  <si>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</si>
  <si>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</si>
  <si>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</si>
  <si>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</si>
  <si>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</si>
  <si>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</si>
  <si>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</si>
  <si>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</si>
  <si>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</si>
  <si>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</si>
  <si>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</si>
  <si>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</si>
  <si>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</si>
  <si>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</si>
  <si>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</si>
  <si>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</si>
  <si>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</si>
  <si>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</si>
  <si>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</si>
  <si>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</si>
  <si>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</si>
  <si>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</si>
  <si>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</si>
  <si>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</si>
  <si>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</si>
  <si>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</si>
  <si>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</si>
  <si>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</si>
  <si>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</si>
  <si>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</si>
  <si>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</si>
  <si>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</si>
  <si>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</si>
  <si>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</si>
  <si>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</si>
  <si>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</si>
  <si>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</si>
  <si>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</si>
  <si>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</si>
  <si>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</si>
  <si>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</si>
  <si>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</si>
  <si>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</si>
  <si>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</si>
  <si>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</si>
  <si>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</si>
  <si>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</si>
  <si>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</si>
  <si>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</si>
  <si>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</si>
  <si>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</si>
  <si>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</si>
  <si>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</si>
  <si>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</si>
  <si>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</si>
  <si>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</si>
  <si>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</si>
  <si>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</si>
  <si>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</si>
  <si>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</si>
  <si>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</si>
  <si>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</si>
  <si>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</si>
  <si>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</si>
  <si>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</si>
  <si>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</si>
  <si>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</si>
  <si>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</si>
  <si>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</si>
  <si>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</si>
  <si>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</si>
  <si>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</si>
  <si>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</si>
  <si>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</si>
  <si>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</si>
  <si>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</si>
  <si>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</si>
  <si>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</si>
  <si>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</si>
  <si>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</si>
  <si>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</si>
  <si>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</si>
  <si>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</si>
  <si>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</si>
  <si>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</si>
  <si>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</si>
  <si>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</si>
  <si>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</si>
  <si>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</si>
  <si>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</si>
  <si>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</si>
  <si>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</si>
  <si>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</si>
  <si>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</si>
  <si>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</si>
  <si>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</si>
  <si>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</si>
  <si>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</si>
  <si>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</si>
  <si>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</si>
  <si>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</si>
  <si>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</si>
  <si>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</si>
  <si>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</si>
  <si>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</si>
  <si>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</si>
  <si>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</si>
  <si>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</si>
  <si>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</si>
  <si>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</si>
  <si>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</si>
  <si>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</si>
  <si>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</si>
  <si>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</si>
  <si>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</si>
  <si>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</si>
  <si>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</si>
  <si>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</si>
  <si>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</si>
  <si>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</si>
  <si>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</si>
  <si>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</si>
  <si>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</si>
  <si>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</si>
  <si>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</si>
  <si>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</si>
  <si>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</si>
  <si>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</si>
  <si>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</si>
  <si>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</si>
  <si>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</si>
  <si>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</si>
  <si>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</si>
  <si>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</si>
  <si>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</si>
  <si>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</si>
  <si>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</si>
  <si>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</si>
  <si>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</si>
  <si>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</si>
  <si>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</si>
  <si>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</si>
  <si>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</si>
  <si>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</si>
  <si>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</si>
  <si>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</si>
  <si>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</si>
  <si>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</si>
  <si>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</si>
  <si>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</si>
  <si>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</si>
  <si>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</si>
  <si>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</si>
  <si>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</si>
  <si>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</si>
  <si>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</si>
  <si>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</si>
  <si>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</si>
  <si>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</si>
  <si>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</si>
  <si>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</si>
  <si>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</si>
  <si>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</si>
  <si>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</si>
  <si>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</si>
  <si>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</si>
  <si>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</si>
  <si>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</si>
  <si>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</si>
  <si>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</si>
  <si>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</si>
  <si>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</si>
  <si>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</si>
  <si>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</si>
  <si>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</si>
  <si>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</si>
  <si>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</si>
  <si>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</si>
  <si>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</si>
  <si>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</si>
  <si>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</si>
  <si>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</si>
  <si>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</si>
  <si>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</si>
  <si>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</si>
  <si>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</si>
  <si>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</si>
  <si>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</si>
  <si>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</si>
  <si>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</si>
  <si>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</si>
  <si>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</si>
  <si>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</si>
  <si>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</si>
  <si>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</si>
  <si>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</si>
  <si>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</si>
  <si>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</si>
  <si>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</si>
  <si>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</si>
  <si>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</si>
  <si>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</si>
  <si>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</si>
  <si>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</si>
  <si>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</si>
  <si>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</si>
  <si>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</si>
  <si>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</si>
  <si>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</si>
  <si>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</si>
  <si>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</si>
  <si>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</si>
  <si>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</si>
  <si>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</si>
  <si>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</si>
  <si>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</si>
  <si>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</si>
  <si>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</si>
  <si>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</si>
  <si>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</si>
  <si>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</si>
  <si>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</si>
  <si>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</si>
  <si>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</si>
  <si>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</si>
  <si>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</si>
  <si>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</si>
  <si>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</si>
  <si>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</si>
  <si>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</si>
  <si>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</si>
  <si>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</si>
  <si>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</si>
  <si>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</si>
  <si>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</si>
  <si>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</si>
  <si>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</si>
  <si>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</si>
  <si>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</si>
  <si>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</si>
  <si>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</si>
  <si>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</si>
  <si>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</si>
  <si>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</si>
  <si>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</si>
  <si>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</si>
  <si>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</si>
  <si>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</si>
  <si>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</si>
  <si>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</si>
  <si>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</si>
  <si>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</si>
  <si>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</si>
  <si>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</si>
  <si>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</si>
  <si>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</si>
  <si>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</si>
  <si>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</si>
  <si>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</si>
  <si>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</si>
  <si>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</si>
  <si>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</si>
  <si>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</si>
  <si>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</si>
  <si>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</si>
  <si>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</si>
  <si>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</si>
  <si>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</si>
  <si>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</si>
  <si>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</si>
  <si>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</si>
  <si>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</si>
  <si>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</si>
  <si>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</si>
  <si>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</si>
  <si>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</si>
  <si>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</si>
  <si>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</si>
  <si>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</si>
  <si>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</si>
  <si>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</si>
  <si>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</si>
  <si>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</si>
  <si>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</si>
  <si>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</si>
  <si>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</si>
  <si>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</si>
  <si>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</si>
  <si>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</si>
  <si>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</si>
  <si>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</si>
  <si>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</si>
  <si>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</si>
  <si>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</si>
  <si>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</si>
  <si>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</si>
  <si>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</si>
  <si>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</si>
  <si>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</si>
  <si>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</si>
  <si>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</si>
  <si>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</si>
  <si>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</si>
  <si>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</si>
  <si>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</si>
  <si>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</si>
  <si>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</si>
  <si>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</si>
  <si>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</si>
  <si>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</si>
  <si>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</si>
  <si>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</si>
  <si>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</si>
  <si>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</si>
  <si>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</si>
  <si>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</si>
  <si>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</si>
  <si>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</si>
  <si>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</si>
  <si>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</si>
  <si>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</si>
  <si>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</si>
  <si>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</si>
  <si>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</si>
  <si>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</si>
  <si>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</si>
  <si>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</si>
  <si>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</si>
  <si>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</si>
  <si>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</si>
  <si>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</si>
  <si>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</si>
  <si>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</si>
  <si>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</si>
  <si>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</si>
  <si>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</si>
  <si>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</si>
  <si>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</si>
  <si>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</si>
  <si>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</si>
  <si>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</si>
  <si>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</si>
  <si>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</si>
  <si>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</si>
  <si>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</si>
  <si>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</si>
  <si>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</si>
  <si>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</si>
  <si>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</si>
  <si>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</si>
  <si>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</si>
  <si>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</si>
  <si>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</si>
  <si>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</si>
  <si>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</si>
  <si>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</si>
  <si>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</si>
  <si>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</si>
  <si>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</si>
  <si>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</si>
  <si>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</si>
  <si>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</si>
  <si>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</si>
  <si>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</si>
  <si>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</si>
  <si>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</si>
  <si>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</si>
  <si>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</si>
  <si>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</si>
  <si>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</si>
  <si>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</si>
  <si>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</si>
  <si>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</si>
  <si>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</si>
  <si>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</si>
  <si>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</si>
  <si>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</si>
  <si>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</si>
  <si>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</si>
  <si>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</si>
  <si>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</si>
  <si>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</si>
  <si>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</si>
  <si>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</si>
  <si>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</si>
  <si>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</si>
  <si>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</si>
  <si>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</si>
  <si>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</si>
  <si>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</si>
  <si>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</si>
  <si>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</si>
  <si>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</si>
  <si>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</si>
  <si>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</si>
  <si>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</si>
  <si>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</si>
  <si>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</si>
  <si>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</si>
  <si>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</si>
  <si>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</si>
  <si>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</si>
  <si>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</si>
  <si>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</si>
  <si>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</si>
  <si>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</si>
  <si>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</si>
  <si>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</si>
  <si>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</si>
  <si>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</si>
  <si>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</si>
  <si>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</si>
  <si>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</si>
  <si>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</si>
  <si>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</si>
  <si>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</si>
  <si>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</si>
  <si>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</si>
  <si>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</si>
  <si>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</si>
  <si>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</si>
  <si>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</si>
  <si>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</si>
  <si>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</si>
  <si>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</si>
  <si>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</si>
  <si>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</si>
  <si>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</si>
  <si>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</si>
  <si>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</si>
  <si>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</si>
  <si>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</si>
  <si>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</si>
  <si>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</si>
  <si>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</si>
  <si>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</si>
  <si>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</si>
  <si>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</si>
  <si>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</si>
  <si>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</si>
  <si>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</si>
  <si>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</si>
  <si>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</si>
  <si>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</si>
  <si>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</si>
  <si>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</si>
  <si>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</si>
  <si>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</si>
  <si>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</si>
  <si>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</si>
  <si>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</si>
  <si>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</si>
  <si>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</si>
  <si>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</si>
  <si>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</si>
  <si>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</si>
  <si>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</si>
  <si>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</si>
  <si>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</si>
  <si>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</si>
  <si>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</si>
  <si>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</si>
  <si>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</si>
  <si>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</si>
  <si>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</si>
  <si>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</si>
  <si>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</si>
  <si>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</si>
  <si>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</si>
  <si>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</si>
  <si>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</si>
  <si>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</si>
  <si>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</si>
  <si>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</si>
  <si>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</si>
  <si>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</si>
  <si>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</si>
  <si>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</si>
  <si>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</si>
  <si>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</si>
  <si>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</si>
  <si>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</si>
  <si>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</si>
  <si>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</si>
  <si>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</si>
  <si>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</si>
  <si>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</si>
  <si>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</si>
  <si>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</si>
  <si>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</si>
  <si>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</si>
  <si>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</si>
  <si>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</si>
  <si>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</si>
  <si>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</si>
  <si>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</si>
  <si>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</si>
  <si>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</si>
  <si>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</si>
  <si>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</si>
  <si>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</si>
  <si>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</si>
  <si>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</si>
  <si>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</si>
  <si>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</si>
  <si>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</si>
  <si>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</si>
  <si>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</si>
  <si>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</si>
  <si>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</si>
  <si>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</si>
  <si>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</si>
  <si>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</si>
  <si>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</si>
  <si>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</si>
  <si>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</si>
  <si>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</si>
  <si>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</si>
  <si>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</si>
  <si>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</si>
  <si>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</si>
  <si>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</si>
  <si>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</si>
  <si>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</si>
  <si>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</si>
  <si>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</si>
  <si>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</si>
  <si>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</si>
  <si>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</si>
  <si>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</si>
  <si>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</si>
  <si>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</si>
  <si>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</si>
  <si>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</si>
  <si>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</si>
  <si>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</si>
  <si>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</si>
  <si>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</si>
  <si>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</si>
  <si>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</si>
  <si>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</si>
  <si>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</si>
  <si>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</si>
  <si>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</si>
  <si>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</si>
  <si>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</si>
  <si>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</si>
  <si>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</si>
  <si>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</si>
  <si>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</si>
  <si>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</si>
  <si>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</si>
  <si>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</si>
  <si>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</si>
  <si>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</si>
  <si>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</si>
  <si>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</si>
  <si>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</si>
  <si>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</si>
  <si>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</si>
  <si>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</si>
  <si>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</si>
  <si>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</si>
  <si>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</si>
  <si>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</si>
  <si>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</si>
  <si>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</si>
  <si>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</si>
  <si>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</si>
  <si>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</si>
  <si>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</si>
  <si>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</si>
  <si>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</si>
  <si>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</si>
  <si>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</si>
  <si>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</si>
  <si>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</si>
  <si>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</si>
  <si>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</si>
  <si>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</si>
  <si>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</si>
  <si>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</si>
  <si>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</si>
  <si>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</si>
  <si>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</si>
  <si>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</si>
  <si>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</si>
  <si>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</si>
  <si>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</si>
  <si>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</si>
  <si>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</si>
  <si>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</si>
  <si>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</si>
  <si>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</si>
  <si>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</si>
  <si>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</si>
  <si>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</si>
  <si>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</si>
  <si>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</si>
  <si>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</si>
  <si>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</si>
  <si>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</si>
  <si>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</si>
  <si>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</si>
  <si>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</si>
  <si>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</si>
  <si>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</si>
  <si>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</si>
  <si>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</si>
  <si>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</si>
  <si>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</si>
  <si>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</si>
  <si>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</si>
  <si>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</si>
  <si>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</si>
  <si>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</si>
  <si>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</si>
  <si>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</si>
  <si>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</si>
  <si>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</si>
  <si>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</si>
  <si>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</si>
  <si>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</si>
  <si>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</si>
  <si>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</si>
  <si>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</si>
  <si>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</si>
  <si>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</si>
  <si>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</si>
  <si>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</si>
  <si>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</si>
  <si>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</si>
  <si>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</si>
  <si>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</si>
  <si>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</si>
  <si>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</si>
  <si>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</si>
  <si>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</si>
  <si>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</si>
  <si>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</si>
  <si>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</si>
  <si>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</si>
  <si>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</si>
  <si>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</si>
  <si>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</si>
  <si>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</si>
  <si>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</si>
  <si>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</si>
  <si>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</si>
  <si>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</si>
  <si>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</si>
  <si>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</si>
  <si>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</si>
  <si>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</si>
  <si>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</si>
  <si>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</si>
  <si>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</si>
  <si>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</si>
  <si>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</si>
  <si>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</si>
  <si>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</si>
  <si>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</si>
  <si>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</si>
  <si>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</si>
  <si>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</si>
  <si>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</si>
  <si>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</si>
  <si>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</si>
  <si>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</si>
  <si>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</si>
  <si>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</si>
  <si>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</si>
  <si>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</si>
  <si>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</si>
  <si>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</si>
  <si>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</si>
  <si>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</si>
  <si>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</si>
  <si>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</si>
  <si>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</si>
  <si>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</si>
  <si>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</si>
  <si>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</si>
  <si>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</si>
  <si>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</si>
  <si>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</si>
  <si>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</si>
  <si>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</si>
  <si>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</si>
  <si>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</si>
  <si>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</si>
  <si>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</si>
  <si>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</si>
  <si>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</si>
  <si>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</si>
  <si>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</si>
  <si>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</si>
  <si>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</si>
  <si>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</si>
  <si>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</si>
  <si>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</si>
  <si>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</si>
  <si>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</si>
  <si>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</si>
  <si>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</si>
  <si>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</si>
  <si>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</si>
  <si>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</si>
  <si>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</si>
  <si>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</si>
  <si>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</si>
  <si>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</si>
  <si>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</si>
  <si>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</si>
  <si>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</si>
  <si>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</si>
  <si>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</si>
  <si>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</si>
  <si>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</si>
  <si>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</si>
  <si>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</si>
  <si>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</si>
  <si>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</si>
  <si>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</si>
  <si>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</si>
  <si>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</si>
  <si>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</si>
  <si>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</si>
  <si>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</si>
  <si>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</si>
  <si>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</si>
  <si>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</si>
  <si>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</si>
  <si>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</si>
  <si>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</si>
  <si>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</si>
  <si>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</si>
  <si>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</si>
  <si>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</si>
  <si>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</si>
  <si>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</si>
  <si>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</si>
  <si>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</si>
  <si>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</si>
  <si>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</si>
  <si>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</si>
  <si>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</si>
  <si>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</si>
  <si>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</si>
  <si>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</si>
  <si>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</si>
  <si>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</si>
  <si>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</si>
  <si>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</si>
  <si>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</si>
  <si>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</si>
  <si>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</si>
  <si>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</si>
  <si>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</si>
  <si>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</si>
  <si>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</si>
  <si>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</si>
  <si>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</si>
  <si>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</si>
  <si>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</si>
  <si>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</si>
  <si>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</si>
  <si>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</si>
  <si>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</si>
  <si>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</si>
  <si>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</si>
  <si>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</si>
  <si>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</si>
  <si>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</si>
  <si>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</si>
  <si>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</si>
  <si>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</si>
  <si>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</si>
  <si>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</si>
  <si>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</si>
  <si>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</si>
  <si>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</si>
  <si>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</si>
  <si>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</si>
  <si>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</si>
  <si>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</si>
  <si>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</si>
  <si>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</si>
  <si>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</si>
  <si>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</si>
  <si>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</si>
  <si>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</si>
  <si>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</si>
  <si>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</si>
  <si>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</si>
  <si>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</si>
  <si>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</si>
  <si>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</si>
  <si>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</si>
  <si>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</si>
  <si>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</si>
  <si>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</si>
  <si>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</si>
  <si>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</si>
  <si>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</si>
  <si>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</si>
  <si>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</si>
  <si>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</si>
  <si>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</si>
  <si>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</si>
  <si>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</si>
  <si>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</si>
  <si>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</si>
  <si>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</si>
  <si>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</si>
  <si>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</si>
  <si>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</si>
  <si>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</si>
  <si>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</si>
  <si>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</si>
  <si>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</si>
  <si>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</si>
  <si>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</si>
  <si>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</si>
  <si>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</si>
  <si>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</si>
  <si>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</si>
  <si>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</si>
  <si>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</si>
  <si>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</si>
  <si>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</si>
  <si>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</si>
  <si>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</si>
  <si>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</si>
  <si>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</si>
  <si>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</si>
  <si>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</si>
  <si>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</si>
  <si>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</si>
  <si>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</si>
  <si>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</si>
  <si>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</si>
  <si>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</si>
  <si>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</si>
  <si>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</si>
  <si>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</si>
  <si>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</si>
  <si>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</si>
  <si>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</si>
  <si>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</si>
  <si>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</si>
  <si>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</si>
  <si>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</si>
  <si>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</si>
  <si>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</si>
  <si>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</si>
  <si>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</si>
  <si>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</si>
  <si>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</si>
  <si>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</si>
  <si>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</si>
  <si>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</si>
  <si>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</si>
  <si>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</si>
  <si>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</si>
  <si>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</si>
  <si>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</si>
  <si>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</si>
  <si>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</si>
  <si>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</si>
  <si>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</si>
  <si>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</si>
  <si>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</si>
  <si>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</si>
  <si>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</si>
  <si>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</si>
  <si>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</si>
  <si>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</si>
  <si>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</si>
  <si>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</si>
  <si>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</si>
  <si>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</si>
  <si>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</si>
  <si>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</si>
  <si>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</si>
  <si>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</si>
  <si>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</si>
  <si>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</si>
  <si>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</si>
  <si>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</si>
  <si>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</si>
  <si>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</si>
  <si>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</si>
  <si>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</si>
  <si>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</si>
  <si>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</si>
  <si>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</si>
  <si>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</si>
  <si>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</si>
  <si>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</si>
  <si>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</si>
  <si>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</si>
  <si>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</si>
  <si>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</si>
  <si>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</si>
  <si>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</si>
  <si>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</si>
  <si>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</si>
  <si>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</si>
  <si>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</si>
  <si>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</si>
  <si>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</si>
  <si>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</si>
  <si>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</si>
  <si>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</si>
  <si>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</si>
  <si>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</si>
  <si>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</si>
  <si>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</si>
  <si>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</si>
  <si>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</si>
  <si>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</si>
  <si>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</si>
  <si>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</si>
  <si>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</si>
  <si>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</si>
  <si>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</si>
  <si>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</si>
  <si>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</si>
  <si>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</si>
  <si>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</si>
  <si>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</si>
  <si>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</si>
  <si>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</si>
  <si>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</si>
  <si>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</si>
  <si>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</si>
  <si>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</si>
  <si>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</si>
  <si>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</si>
  <si>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</si>
  <si>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</si>
  <si>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</si>
  <si>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</si>
  <si>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</si>
  <si>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</si>
  <si>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</si>
  <si>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</si>
  <si>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</si>
  <si>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</si>
  <si>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</si>
  <si>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</si>
  <si>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</si>
  <si>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</si>
  <si>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</si>
  <si>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</si>
  <si>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</si>
  <si>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</si>
  <si>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</si>
  <si>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</si>
  <si>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</si>
  <si>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</si>
  <si>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</si>
  <si>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</si>
  <si>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</si>
  <si>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</si>
  <si>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</si>
  <si>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</si>
  <si>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</si>
  <si>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</si>
  <si>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</si>
  <si>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</si>
  <si>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</si>
  <si>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</si>
  <si>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</si>
  <si>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</si>
  <si>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</si>
  <si>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</si>
  <si>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</si>
  <si>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</si>
  <si>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</si>
  <si>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</si>
  <si>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</si>
  <si>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</si>
  <si>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</si>
  <si>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</si>
  <si>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</si>
  <si>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</si>
  <si>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</si>
  <si>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</si>
  <si>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</si>
  <si>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</si>
  <si>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</si>
  <si>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</si>
  <si>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</si>
  <si>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</si>
  <si>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</si>
  <si>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</si>
  <si>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</si>
  <si>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</si>
  <si>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</si>
  <si>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</si>
  <si>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</si>
  <si>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</si>
  <si>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</si>
  <si>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</si>
  <si>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</si>
  <si>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</si>
  <si>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</si>
  <si>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</si>
  <si>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</si>
  <si>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</si>
  <si>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</si>
  <si>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</si>
  <si>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</si>
  <si>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</si>
  <si>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</si>
  <si>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</si>
  <si>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</si>
  <si>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</si>
  <si>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</si>
  <si>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</si>
  <si>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</si>
  <si>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</si>
  <si>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</si>
  <si>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</si>
  <si>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</si>
  <si>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</si>
  <si>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</si>
  <si>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</si>
  <si>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</si>
  <si>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</si>
  <si>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</si>
  <si>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</si>
  <si>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</si>
  <si>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</si>
  <si>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</si>
  <si>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</si>
  <si>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</si>
  <si>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</si>
  <si>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</si>
  <si>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</si>
  <si>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</si>
  <si>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</si>
  <si>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</si>
  <si>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</si>
  <si>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</si>
  <si>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</si>
  <si>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</si>
  <si>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</si>
  <si>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</si>
  <si>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</si>
  <si>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</si>
  <si>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</si>
  <si>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</si>
  <si>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</si>
  <si>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</si>
  <si>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</si>
  <si>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</si>
  <si>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</si>
  <si>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</si>
  <si>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</si>
  <si>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</si>
  <si>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</si>
  <si>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</si>
  <si>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</si>
  <si>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</si>
  <si>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</si>
  <si>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</si>
  <si>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</si>
  <si>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</si>
  <si>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</si>
  <si>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</si>
  <si>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</si>
  <si>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</si>
  <si>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</si>
  <si>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</si>
  <si>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</si>
  <si>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</si>
  <si>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</si>
  <si>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</si>
  <si>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</si>
  <si>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</si>
  <si>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</si>
  <si>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</si>
  <si>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</si>
  <si>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</si>
  <si>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</si>
  <si>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</si>
  <si>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</si>
  <si>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</si>
  <si>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</si>
  <si>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</si>
  <si>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</si>
  <si>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</si>
  <si>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</si>
  <si>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</si>
  <si>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</si>
  <si>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</si>
  <si>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</si>
  <si>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</si>
  <si>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</si>
  <si>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</si>
  <si>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</si>
  <si>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</si>
  <si>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</si>
  <si>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</si>
  <si>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</si>
  <si>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</si>
  <si>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</si>
  <si>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</si>
  <si>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</si>
  <si>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</si>
  <si>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</si>
  <si>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</si>
  <si>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</si>
  <si>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</si>
  <si>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</si>
  <si>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</si>
  <si>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</si>
  <si>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</si>
  <si>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</si>
  <si>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</si>
  <si>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</si>
  <si>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</si>
  <si>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</si>
  <si>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</si>
  <si>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</si>
  <si>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</si>
  <si>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</si>
  <si>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</si>
  <si>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</si>
  <si>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</si>
  <si>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</si>
  <si>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</si>
  <si>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</si>
  <si>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</si>
  <si>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</si>
  <si>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</si>
  <si>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</si>
  <si>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</si>
  <si>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</si>
  <si>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</si>
  <si>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</si>
  <si>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</si>
  <si>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</si>
  <si>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</si>
  <si>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</si>
  <si>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</si>
  <si>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</si>
  <si>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</si>
  <si>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</si>
  <si>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</si>
  <si>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</si>
  <si>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</si>
  <si>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</si>
  <si>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</si>
  <si>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</si>
  <si>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</si>
  <si>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</si>
  <si>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</si>
  <si>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</si>
  <si>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</si>
  <si>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</si>
  <si>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</si>
  <si>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</si>
  <si>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</si>
  <si>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</si>
  <si>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</si>
  <si>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</si>
  <si>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</si>
  <si>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</si>
  <si>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</si>
  <si>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</si>
  <si>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</si>
  <si>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</si>
  <si>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</si>
  <si>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</si>
  <si>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</si>
  <si>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</si>
  <si>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</si>
  <si>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</si>
  <si>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</si>
  <si>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</si>
  <si>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</si>
  <si>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</si>
  <si>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</si>
  <si>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</si>
  <si>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</si>
  <si>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</si>
  <si>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</si>
  <si>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</si>
  <si>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</si>
  <si>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</si>
  <si>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</si>
  <si>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</si>
  <si>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</si>
  <si>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</si>
  <si>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</si>
  <si>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</si>
  <si>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</si>
  <si>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</si>
  <si>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</si>
  <si>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</si>
  <si>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</si>
  <si>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</si>
  <si>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</si>
  <si>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</si>
  <si>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</si>
  <si>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</si>
  <si>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</si>
  <si>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</si>
  <si>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</si>
  <si>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</si>
  <si>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</si>
  <si>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</si>
  <si>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</si>
  <si>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</si>
  <si>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</si>
  <si>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</si>
  <si>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</si>
  <si>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</si>
  <si>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</si>
  <si>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</si>
  <si>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</si>
  <si>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</si>
  <si>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</si>
  <si>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</si>
  <si>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</si>
  <si>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</si>
  <si>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</si>
  <si>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</si>
  <si>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</si>
  <si>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</si>
  <si>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</si>
  <si>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</si>
  <si>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</si>
  <si>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</si>
  <si>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</si>
  <si>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</si>
  <si>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</si>
  <si>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</si>
  <si>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</si>
  <si>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</si>
  <si>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</si>
  <si>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</si>
  <si>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</si>
  <si>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</si>
  <si>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</si>
  <si>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</si>
  <si>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</si>
  <si>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</si>
  <si>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</si>
  <si>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</si>
  <si>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</si>
  <si>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</si>
  <si>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</si>
  <si>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</si>
  <si>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</si>
  <si>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</si>
  <si>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</si>
  <si>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</si>
  <si>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</si>
  <si>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</si>
  <si>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</si>
  <si>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</si>
  <si>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</si>
  <si>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</si>
  <si>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</si>
  <si>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</si>
  <si>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</si>
  <si>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</si>
  <si>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</si>
  <si>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</si>
  <si>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</si>
  <si>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</si>
  <si>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</si>
  <si>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</si>
  <si>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</si>
  <si>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</si>
  <si>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</si>
  <si>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</si>
  <si>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</si>
  <si>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</si>
  <si>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</si>
  <si>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</si>
  <si>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</si>
  <si>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</si>
  <si>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</si>
  <si>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</si>
  <si>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</si>
  <si>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</si>
  <si>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</si>
  <si>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</si>
  <si>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</si>
  <si>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</si>
  <si>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</si>
  <si>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</si>
  <si>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</si>
  <si>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</si>
  <si>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</si>
  <si>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</si>
  <si>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</si>
  <si>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</si>
  <si>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</si>
  <si>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</si>
  <si>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</si>
  <si>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</si>
  <si>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</si>
  <si>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</si>
  <si>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</si>
  <si>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</si>
  <si>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</si>
  <si>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</si>
  <si>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</si>
  <si>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</si>
  <si>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</si>
  <si>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</si>
  <si>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</si>
  <si>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</si>
  <si>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</si>
  <si>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</si>
  <si>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</si>
  <si>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</si>
  <si>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</si>
  <si>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</si>
  <si>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</si>
  <si>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</si>
  <si>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</si>
  <si>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</si>
  <si>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</si>
  <si>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</si>
  <si>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</si>
  <si>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</si>
  <si>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</si>
  <si>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</si>
  <si>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</si>
  <si>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</si>
  <si>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</si>
  <si>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</si>
  <si>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</si>
  <si>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</si>
  <si>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</si>
  <si>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</si>
  <si>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</si>
  <si>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</si>
  <si>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</si>
  <si>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</si>
  <si>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</si>
  <si>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</si>
  <si>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</si>
  <si>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</si>
  <si>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</si>
  <si>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</si>
  <si>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</si>
  <si>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</si>
  <si>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</si>
  <si>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</si>
  <si>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</si>
  <si>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</si>
  <si>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</si>
  <si>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</si>
  <si>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</si>
  <si>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</si>
  <si>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</si>
  <si>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</si>
  <si>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</si>
  <si>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</si>
  <si>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</si>
  <si>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</si>
  <si>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</si>
  <si>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</si>
  <si>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</si>
  <si>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</si>
  <si>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</si>
  <si>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</si>
  <si>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</si>
  <si>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</si>
  <si>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</si>
  <si>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</si>
  <si>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</si>
  <si>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</si>
  <si>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</si>
  <si>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</si>
  <si>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</si>
  <si>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</si>
  <si>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</si>
  <si>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</si>
  <si>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</si>
  <si>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</si>
  <si>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</si>
  <si>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</si>
  <si>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</si>
  <si>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</si>
  <si>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</si>
  <si>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</si>
  <si>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</si>
  <si>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</si>
  <si>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</si>
  <si>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</si>
  <si>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</si>
  <si>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</si>
  <si>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</si>
  <si>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</si>
  <si>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</si>
  <si>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</si>
  <si>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</si>
  <si>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</si>
  <si>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</si>
  <si>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</si>
  <si>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</si>
  <si>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</si>
  <si>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</si>
  <si>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</si>
  <si>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</si>
  <si>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</si>
  <si>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</si>
  <si>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</si>
  <si>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</si>
  <si>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</si>
  <si>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</si>
  <si>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</si>
  <si>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</si>
  <si>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</si>
  <si>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</si>
  <si>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</si>
  <si>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</si>
  <si>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</si>
  <si>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</si>
  <si>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</si>
  <si>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</si>
  <si>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</si>
  <si>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</si>
  <si>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</si>
  <si>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</si>
  <si>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</si>
  <si>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</si>
  <si>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</si>
  <si>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</si>
  <si>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</si>
  <si>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</si>
  <si>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</si>
  <si>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</si>
  <si>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</si>
  <si>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</si>
  <si>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</si>
  <si>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</si>
  <si>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</si>
  <si>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</si>
  <si>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</si>
  <si>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</si>
  <si>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</si>
  <si>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</si>
  <si>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</si>
  <si>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</si>
  <si>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</si>
  <si>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</si>
  <si>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</si>
  <si>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</si>
  <si>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</si>
  <si>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</si>
  <si>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</si>
  <si>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</si>
  <si>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</si>
  <si>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</si>
  <si>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</si>
  <si>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</si>
  <si>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</si>
  <si>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</si>
  <si>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</si>
  <si>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</si>
  <si>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</si>
  <si>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</si>
  <si>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</si>
  <si>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</si>
  <si>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</si>
  <si>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</si>
  <si>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</si>
  <si>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</si>
  <si>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</si>
  <si>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</si>
  <si>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</si>
  <si>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</si>
  <si>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</si>
  <si>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</si>
  <si>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</si>
  <si>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</si>
  <si>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</si>
  <si>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</si>
  <si>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</si>
  <si>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</si>
  <si>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</si>
  <si>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</si>
  <si>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</si>
  <si>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</si>
  <si>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</si>
  <si>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</si>
  <si>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</si>
  <si>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</si>
  <si>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</si>
  <si>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</si>
  <si>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</si>
  <si>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</si>
  <si>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</si>
  <si>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</si>
  <si>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</si>
  <si>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</si>
  <si>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</si>
  <si>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</si>
  <si>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</si>
  <si>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</si>
  <si>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</si>
  <si>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</si>
  <si>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</si>
  <si>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</si>
  <si>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</si>
  <si>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</si>
  <si>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</si>
  <si>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</si>
  <si>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</si>
  <si>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</si>
  <si>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</si>
  <si>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</si>
  <si>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</si>
  <si>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</si>
  <si>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</si>
  <si>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</si>
  <si>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</si>
  <si>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</si>
  <si>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</si>
  <si>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</si>
  <si>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</si>
  <si>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</si>
  <si>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</si>
  <si>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</si>
  <si>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</si>
  <si>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</si>
  <si>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</si>
  <si>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</si>
  <si>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</si>
  <si>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</si>
  <si>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</si>
  <si>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</si>
  <si>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</si>
  <si>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</si>
  <si>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</si>
  <si>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</si>
  <si>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</si>
  <si>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</si>
  <si>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</si>
  <si>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</si>
  <si>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</si>
  <si>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</si>
  <si>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</si>
  <si>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</si>
  <si>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</si>
  <si>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</si>
  <si>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</si>
  <si>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</si>
  <si>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</si>
  <si>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</si>
  <si>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</si>
  <si>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</si>
  <si>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</si>
  <si>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</si>
  <si>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</si>
  <si>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</si>
  <si>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</si>
  <si>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</si>
  <si>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</si>
  <si>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</si>
  <si>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</si>
  <si>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</si>
  <si>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</si>
  <si>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</si>
  <si>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</si>
  <si>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</si>
  <si>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</si>
  <si>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</si>
  <si>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</si>
  <si>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</si>
  <si>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</si>
  <si>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</si>
  <si>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</si>
  <si>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</si>
  <si>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</si>
  <si>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</si>
  <si>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</si>
  <si>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</si>
  <si>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</si>
  <si>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</si>
  <si>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</si>
  <si>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</si>
  <si>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</si>
  <si>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</si>
  <si>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</si>
  <si>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</si>
  <si>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</si>
  <si>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</si>
  <si>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</si>
  <si>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</si>
  <si>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</si>
  <si>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</si>
  <si>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</si>
  <si>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</si>
  <si>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</si>
  <si>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</si>
  <si>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</si>
  <si>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</si>
  <si>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</si>
  <si>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</si>
  <si>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</si>
  <si>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</si>
  <si>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</si>
  <si>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</si>
  <si>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</si>
  <si>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</si>
  <si>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</si>
  <si>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</si>
  <si>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</si>
  <si>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</si>
  <si>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</si>
  <si>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</si>
  <si>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</si>
  <si>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</si>
  <si>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</si>
  <si>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</si>
  <si>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</si>
  <si>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</si>
  <si>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</si>
  <si>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</si>
  <si>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</si>
  <si>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</si>
  <si>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</si>
  <si>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</si>
  <si>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</si>
  <si>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</si>
  <si>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</si>
  <si>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</si>
  <si>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</si>
  <si>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</si>
  <si>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</si>
  <si>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</si>
  <si>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</si>
  <si>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</si>
  <si>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</si>
  <si>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</si>
  <si>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</si>
  <si>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</si>
  <si>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</si>
  <si>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</si>
  <si>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</si>
  <si>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</si>
  <si>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</si>
  <si>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</si>
  <si>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</si>
  <si>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</si>
  <si>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</si>
  <si>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</si>
  <si>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</si>
  <si>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</si>
  <si>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</si>
  <si>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</si>
  <si>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</si>
  <si>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</si>
  <si>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</si>
  <si>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</si>
  <si>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</si>
  <si>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</si>
  <si>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</si>
  <si>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</si>
  <si>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</si>
  <si>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</si>
  <si>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</si>
  <si>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</si>
  <si>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</si>
  <si>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</si>
  <si>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</si>
  <si>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</si>
  <si>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</si>
  <si>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</si>
  <si>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</si>
  <si>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</si>
  <si>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</si>
  <si>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</si>
  <si>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</si>
  <si>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</si>
  <si>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</si>
  <si>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</si>
  <si>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</si>
  <si>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</si>
  <si>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</si>
  <si>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</si>
  <si>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</si>
  <si>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</si>
  <si>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</si>
  <si>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</si>
  <si>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</si>
  <si>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</si>
  <si>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</si>
  <si>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</si>
  <si>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</si>
  <si>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</si>
  <si>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</si>
  <si>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</si>
  <si>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</si>
  <si>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</si>
  <si>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</si>
  <si>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</si>
  <si>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</si>
  <si>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</si>
  <si>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</si>
  <si>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</si>
  <si>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</si>
  <si>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</si>
  <si>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</si>
  <si>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</si>
  <si>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</si>
  <si>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</si>
  <si>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</si>
  <si>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</si>
  <si>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</si>
  <si>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</si>
  <si>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</si>
  <si>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</si>
  <si>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</si>
  <si>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</si>
  <si>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</si>
  <si>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</si>
  <si>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</si>
  <si>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</si>
  <si>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</si>
  <si>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</si>
  <si>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</si>
  <si>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</si>
  <si>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</si>
  <si>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</si>
  <si>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</si>
  <si>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</si>
  <si>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</si>
  <si>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</si>
  <si>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</si>
  <si>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</si>
  <si>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</si>
  <si>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</si>
  <si>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</si>
  <si>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</si>
  <si>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</si>
  <si>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</si>
  <si>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</si>
  <si>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</si>
  <si>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</si>
  <si>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</si>
  <si>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</si>
  <si>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</si>
  <si>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</si>
  <si>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</si>
  <si>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</si>
  <si>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</si>
  <si>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</si>
  <si>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</si>
  <si>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</si>
  <si>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</si>
  <si>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</si>
  <si>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</si>
  <si>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</si>
  <si>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</si>
  <si>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</si>
  <si>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</si>
  <si>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</si>
  <si>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</si>
  <si>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</si>
  <si>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</si>
  <si>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</si>
  <si>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</si>
  <si>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</si>
  <si>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</si>
  <si>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</si>
  <si>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</si>
  <si>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</si>
  <si>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</si>
  <si>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</si>
  <si>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</si>
  <si>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</si>
  <si>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</si>
  <si>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</si>
  <si>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</si>
  <si>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</si>
  <si>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</si>
  <si>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</si>
  <si>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</si>
  <si>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</si>
  <si>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</si>
  <si>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</si>
  <si>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</si>
  <si>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</si>
  <si>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</si>
  <si>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</si>
  <si>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</si>
  <si>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</si>
  <si>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</si>
  <si>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</si>
  <si>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</si>
  <si>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</si>
  <si>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</si>
  <si>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</si>
  <si>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</si>
  <si>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</si>
  <si>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</si>
  <si>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</si>
  <si>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</si>
  <si>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</si>
  <si>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</si>
  <si>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</si>
  <si>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</si>
  <si>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</si>
  <si>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</si>
  <si>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</si>
  <si>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</si>
  <si>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</si>
  <si>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</si>
  <si>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</si>
  <si>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</si>
  <si>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</si>
  <si>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</si>
  <si>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</si>
  <si>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</si>
  <si>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</si>
  <si>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</si>
  <si>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</si>
  <si>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</si>
  <si>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</si>
  <si>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</si>
  <si>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</si>
  <si>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</si>
  <si>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</si>
  <si>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</si>
  <si>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</si>
  <si>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</si>
  <si>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</si>
  <si>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</si>
  <si>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</si>
  <si>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</si>
  <si>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</si>
  <si>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</si>
  <si>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</si>
  <si>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</si>
  <si>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</si>
  <si>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</si>
  <si>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</si>
  <si>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</si>
  <si>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</si>
  <si>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</si>
  <si>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</si>
  <si>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</si>
  <si>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</si>
  <si>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</si>
  <si>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</si>
  <si>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</si>
  <si>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</si>
  <si>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</si>
  <si>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</si>
  <si>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</si>
  <si>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</si>
  <si>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</si>
  <si>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</si>
  <si>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</si>
  <si>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</si>
  <si>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</si>
  <si>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</si>
  <si>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</si>
  <si>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</si>
  <si>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</si>
  <si>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</si>
  <si>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</si>
  <si>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</si>
  <si>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</si>
  <si>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</si>
  <si>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</si>
  <si>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</si>
  <si>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</si>
  <si>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</si>
  <si>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</si>
  <si>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</si>
  <si>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</si>
  <si>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</si>
  <si>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</si>
  <si>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</si>
  <si>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</si>
  <si>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</si>
  <si>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</si>
  <si>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</si>
  <si>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</si>
  <si>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</si>
  <si>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</si>
  <si>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</si>
  <si>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</si>
  <si>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</si>
  <si>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</si>
  <si>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</si>
  <si>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</si>
  <si>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</si>
  <si>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</si>
  <si>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</si>
  <si>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</si>
  <si>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</si>
  <si>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</si>
  <si>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</si>
  <si>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</si>
  <si>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</si>
  <si>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</si>
  <si>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</si>
  <si>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</si>
  <si>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</si>
  <si>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</si>
  <si>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</si>
  <si>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</si>
  <si>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</si>
  <si>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</si>
  <si>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</si>
  <si>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</si>
  <si>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</si>
  <si>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</si>
  <si>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</si>
  <si>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</si>
  <si>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</si>
  <si>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</si>
  <si>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</si>
  <si>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</si>
  <si>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</si>
  <si>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</si>
  <si>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</si>
  <si>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</si>
  <si>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</si>
  <si>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</si>
  <si>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</si>
  <si>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</si>
  <si>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</si>
  <si>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</si>
  <si>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</si>
  <si>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</si>
  <si>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</si>
  <si>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</si>
  <si>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</si>
  <si>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</si>
  <si>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</si>
  <si>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</si>
  <si>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</si>
  <si>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</si>
  <si>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</si>
  <si>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</si>
  <si>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</si>
  <si>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</si>
  <si>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</si>
  <si>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</si>
  <si>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</si>
  <si>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</si>
  <si>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</si>
  <si>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</si>
  <si>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</si>
  <si>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</si>
  <si>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</si>
  <si>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</si>
  <si>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</si>
  <si>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</si>
  <si>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</si>
  <si>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</si>
  <si>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</si>
  <si>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</si>
  <si>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</si>
  <si>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</si>
  <si>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</si>
  <si>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</si>
  <si>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</si>
  <si>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</si>
  <si>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</si>
  <si>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</si>
  <si>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</si>
  <si>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</si>
  <si>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</si>
  <si>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</si>
  <si>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</si>
  <si>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</si>
  <si>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</si>
  <si>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</si>
  <si>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</si>
  <si>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</si>
  <si>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</si>
  <si>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</si>
  <si>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</si>
  <si>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</si>
  <si>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</si>
  <si>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</si>
  <si>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</si>
  <si>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</si>
  <si>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</si>
  <si>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</si>
  <si>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</si>
  <si>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</si>
  <si>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</si>
  <si>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</si>
  <si>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</si>
  <si>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</si>
  <si>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</si>
  <si>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</si>
  <si>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</si>
  <si>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</si>
  <si>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</si>
  <si>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</si>
  <si>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</si>
  <si>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</si>
  <si>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</si>
  <si>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</si>
  <si>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</si>
  <si>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</si>
  <si>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</si>
  <si>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</si>
  <si>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</si>
  <si>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</si>
  <si>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</si>
  <si>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</si>
  <si>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</si>
  <si>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</si>
  <si>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</si>
  <si>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</si>
  <si>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</si>
  <si>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</si>
  <si>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</si>
  <si>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</si>
  <si>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</si>
  <si>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</si>
  <si>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</si>
  <si>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</si>
  <si>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</si>
  <si>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</si>
  <si>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</si>
  <si>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</si>
  <si>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</si>
  <si>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</si>
  <si>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</si>
  <si>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</si>
  <si>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</si>
  <si>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</si>
  <si>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</si>
  <si>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</si>
  <si>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</si>
  <si>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</si>
  <si>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</si>
  <si>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</si>
  <si>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</si>
  <si>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</si>
  <si>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</si>
  <si>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</si>
  <si>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</si>
  <si>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</si>
  <si>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</si>
  <si>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</si>
  <si>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</si>
  <si>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</si>
  <si>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</si>
  <si>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</si>
  <si>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</si>
  <si>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</si>
  <si>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</si>
  <si>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</si>
  <si>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</si>
  <si>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</si>
  <si>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</si>
  <si>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</si>
  <si>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</si>
  <si>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</si>
  <si>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</si>
  <si>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</si>
  <si>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</si>
  <si>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</si>
  <si>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</si>
  <si>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</si>
  <si>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</si>
  <si>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</si>
  <si>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</si>
  <si>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</si>
  <si>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</si>
  <si>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</si>
  <si>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</si>
  <si>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</si>
  <si>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</si>
  <si>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</si>
  <si>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</si>
  <si>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</si>
  <si>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</si>
  <si>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</si>
  <si>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</si>
  <si>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</si>
  <si>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</si>
  <si>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</si>
  <si>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</si>
  <si>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</si>
  <si>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</si>
  <si>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</si>
  <si>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</si>
  <si>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</si>
  <si>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</si>
  <si>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</si>
  <si>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</si>
  <si>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</si>
  <si>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</si>
  <si>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</si>
  <si>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</si>
  <si>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</si>
  <si>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</si>
  <si>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</si>
  <si>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</si>
  <si>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</si>
  <si>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</si>
  <si>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</si>
  <si>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</si>
  <si>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</si>
  <si>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</si>
  <si>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</si>
  <si>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</si>
  <si>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</si>
  <si>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</si>
  <si>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</si>
  <si>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</si>
  <si>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</si>
  <si>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</si>
  <si>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</si>
  <si>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</si>
  <si>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</si>
  <si>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</si>
  <si>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</si>
  <si>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</si>
  <si>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</si>
  <si>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</si>
  <si>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</si>
  <si>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</si>
  <si>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</si>
  <si>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</si>
  <si>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</si>
  <si>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</si>
  <si>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</si>
  <si>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</si>
  <si>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</si>
  <si>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</si>
  <si>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</si>
  <si>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</si>
  <si>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</si>
  <si>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</si>
  <si>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</si>
  <si>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</si>
  <si>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</si>
  <si>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</si>
  <si>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</si>
  <si>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</si>
  <si>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</si>
  <si>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</si>
  <si>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</si>
  <si>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</si>
  <si>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</si>
  <si>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</si>
  <si>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</si>
  <si>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</si>
  <si>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</si>
  <si>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</si>
  <si>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</si>
  <si>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</si>
  <si>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</si>
  <si>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</si>
  <si>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</si>
  <si>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</si>
  <si>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</si>
  <si>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</si>
  <si>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</si>
  <si>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</si>
  <si>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</si>
  <si>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</si>
  <si>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</si>
  <si>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</si>
  <si>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</si>
  <si>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</si>
  <si>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</si>
  <si>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</si>
  <si>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</si>
  <si>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</si>
  <si>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</si>
  <si>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</si>
  <si>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</si>
  <si>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</si>
  <si>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</si>
  <si>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</si>
  <si>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</si>
  <si>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</si>
  <si>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</si>
  <si>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</si>
  <si>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</si>
  <si>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</si>
  <si>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</si>
  <si>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</si>
  <si>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</si>
  <si>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</si>
  <si>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</si>
  <si>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</si>
  <si>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</si>
  <si>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</si>
  <si>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</si>
  <si>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</si>
  <si>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</si>
  <si>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</si>
  <si>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</si>
  <si>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</si>
  <si>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</si>
  <si>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</si>
  <si>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</si>
  <si>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</si>
  <si>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</si>
  <si>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</si>
  <si>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</si>
  <si>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</si>
  <si>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</si>
  <si>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</si>
  <si>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</si>
  <si>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</si>
  <si>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</si>
  <si>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</si>
  <si>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</si>
  <si>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</si>
  <si>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</si>
  <si>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</si>
  <si>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</si>
  <si>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</si>
  <si>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</si>
  <si>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</si>
  <si>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</si>
  <si>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</si>
  <si>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</si>
  <si>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</si>
  <si>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</si>
  <si>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</si>
  <si>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</si>
  <si>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</si>
  <si>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</si>
  <si>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</si>
  <si>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</si>
  <si>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</si>
  <si>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</si>
  <si>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</si>
  <si>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</si>
  <si>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</si>
  <si>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</si>
  <si>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</si>
  <si>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</si>
  <si>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</si>
  <si>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</si>
  <si>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</si>
  <si>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</si>
  <si>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</si>
  <si>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</si>
  <si>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</si>
  <si>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</si>
  <si>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</si>
  <si>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</si>
  <si>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</si>
  <si>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</si>
  <si>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</si>
  <si>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</si>
  <si>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</si>
  <si>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</si>
  <si>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</si>
  <si>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</si>
  <si>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</si>
  <si>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</si>
  <si>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</si>
  <si>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</si>
  <si>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</si>
  <si>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</si>
  <si>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</si>
  <si>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</si>
  <si>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</si>
  <si>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</si>
  <si>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</si>
  <si>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</si>
  <si>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</si>
  <si>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</si>
  <si>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</si>
  <si>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</si>
  <si>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</si>
  <si>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</si>
  <si>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</si>
  <si>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</si>
  <si>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</si>
  <si>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</si>
  <si>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</si>
  <si>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</si>
  <si>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</si>
  <si>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</si>
  <si>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</si>
  <si>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</si>
  <si>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</si>
  <si>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</si>
  <si>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</si>
  <si>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</si>
  <si>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</si>
  <si>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</si>
  <si>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</si>
  <si>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</si>
  <si>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</si>
  <si>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</si>
  <si>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</si>
  <si>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</si>
  <si>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</si>
  <si>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</si>
  <si>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</si>
  <si>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</si>
  <si>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</si>
  <si>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</si>
  <si>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</si>
  <si>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</si>
  <si>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</si>
  <si>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</si>
  <si>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</si>
  <si>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</si>
  <si>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</si>
  <si>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</si>
  <si>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</si>
  <si>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</si>
  <si>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</si>
  <si>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</si>
  <si>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</si>
  <si>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</si>
  <si>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</si>
  <si>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</si>
  <si>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</si>
  <si>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</si>
  <si>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</si>
  <si>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</si>
  <si>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</si>
  <si>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</si>
  <si>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</si>
  <si>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</si>
  <si>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</si>
  <si>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</si>
  <si>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</si>
  <si>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</si>
  <si>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</si>
  <si>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</si>
  <si>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</si>
  <si>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</si>
  <si>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</si>
  <si>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</si>
  <si>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</si>
  <si>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</si>
  <si>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</si>
  <si>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</si>
  <si>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</si>
  <si>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</si>
  <si>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</si>
  <si>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</si>
  <si>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</si>
  <si>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</si>
  <si>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</si>
  <si>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</si>
  <si>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</si>
  <si>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</si>
  <si>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</si>
  <si>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</si>
  <si>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</si>
  <si>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</si>
  <si>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</si>
  <si>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</si>
  <si>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</si>
  <si>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</si>
  <si>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</si>
  <si>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</si>
  <si>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</si>
  <si>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</si>
  <si>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</si>
  <si>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</si>
  <si>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</si>
  <si>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</si>
  <si>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</si>
  <si>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</si>
  <si>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</si>
  <si>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</si>
  <si>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</si>
  <si>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</si>
  <si>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</si>
  <si>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</si>
  <si>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</si>
  <si>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</si>
  <si>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</si>
  <si>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</si>
  <si>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</si>
  <si>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</si>
  <si>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</si>
  <si>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</si>
  <si>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</si>
  <si>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</si>
  <si>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</si>
  <si>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</si>
  <si>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</si>
  <si>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</si>
  <si>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</si>
  <si>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</si>
  <si>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</si>
  <si>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</si>
  <si>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</si>
  <si>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</si>
  <si>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</si>
  <si>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</si>
  <si>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</si>
  <si>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</si>
  <si>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</si>
  <si>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</si>
  <si>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</si>
  <si>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</si>
  <si>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</si>
  <si>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</si>
  <si>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</si>
  <si>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</si>
  <si>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</si>
  <si>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</si>
  <si>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</si>
  <si>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</si>
  <si>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</si>
  <si>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</si>
  <si>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</si>
  <si>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</si>
  <si>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</si>
  <si>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</si>
  <si>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</si>
  <si>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</si>
  <si>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</si>
  <si>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</si>
  <si>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</si>
  <si>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</si>
  <si>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</si>
  <si>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</si>
  <si>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</si>
  <si>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</si>
  <si>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</si>
  <si>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</si>
  <si>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</si>
  <si>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</si>
  <si>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</si>
  <si>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</si>
  <si>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</si>
  <si>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</si>
  <si>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</si>
  <si>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</si>
  <si>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</si>
  <si>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</si>
  <si>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</si>
  <si>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</si>
  <si>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</si>
  <si>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</si>
  <si>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</si>
  <si>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</si>
  <si>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</si>
  <si>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</si>
  <si>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</si>
  <si>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</si>
  <si>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</si>
  <si>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</si>
  <si>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</si>
  <si>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</si>
  <si>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</si>
  <si>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</si>
  <si>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</si>
  <si>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</si>
  <si>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</si>
  <si>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</si>
  <si>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</si>
  <si>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</si>
  <si>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</si>
  <si>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</si>
  <si>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</si>
  <si>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</si>
  <si>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</si>
  <si>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</si>
  <si>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</si>
  <si>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</si>
  <si>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</si>
  <si>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</si>
  <si>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</si>
  <si>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</si>
  <si>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</si>
  <si>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</si>
  <si>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</si>
  <si>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</si>
  <si>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</si>
  <si>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</si>
  <si>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</si>
  <si>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</si>
  <si>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</si>
  <si>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</si>
  <si>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</si>
  <si>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</si>
  <si>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</si>
  <si>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</si>
  <si>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</si>
  <si>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</si>
  <si>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</si>
  <si>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</si>
  <si>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</si>
  <si>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</si>
  <si>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</si>
  <si>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</si>
  <si>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</si>
  <si>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</si>
  <si>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</si>
  <si>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</si>
  <si>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</si>
  <si>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</si>
  <si>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</si>
  <si>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</si>
  <si>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</si>
  <si>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</si>
  <si>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</si>
  <si>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</si>
  <si>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</si>
  <si>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</si>
  <si>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</si>
  <si>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</si>
  <si>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</si>
  <si>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</si>
  <si>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</si>
  <si>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</si>
  <si>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</si>
  <si>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</si>
  <si>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</si>
  <si>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</si>
  <si>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</si>
  <si>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</si>
  <si>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</si>
  <si>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</si>
  <si>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</si>
  <si>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</si>
  <si>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</si>
  <si>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</si>
  <si>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</si>
  <si>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</si>
  <si>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</si>
  <si>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</si>
  <si>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</si>
  <si>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</si>
  <si>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</si>
  <si>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</si>
  <si>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</si>
  <si>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</si>
  <si>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</si>
  <si>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</si>
  <si>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</si>
  <si>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</si>
  <si>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</si>
  <si>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</si>
  <si>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</si>
  <si>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</si>
  <si>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</si>
  <si>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</si>
  <si>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</si>
  <si>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</si>
  <si>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</si>
  <si>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</si>
  <si>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</si>
  <si>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</si>
  <si>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</si>
  <si>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</si>
  <si>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</si>
  <si>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</si>
  <si>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</si>
  <si>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</si>
  <si>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</si>
  <si>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</si>
  <si>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</si>
  <si>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</si>
  <si>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</si>
  <si>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</si>
  <si>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</si>
  <si>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</si>
  <si>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</si>
  <si>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</si>
  <si>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</si>
  <si>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</si>
  <si>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</si>
  <si>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</si>
  <si>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</si>
  <si>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</si>
  <si>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</si>
  <si>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</si>
  <si>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</si>
  <si>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</si>
  <si>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</si>
  <si>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</si>
  <si>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</si>
  <si>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</si>
  <si>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</si>
  <si>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</si>
  <si>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</si>
  <si>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</si>
  <si>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</si>
  <si>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</si>
  <si>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</si>
  <si>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</si>
  <si>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</si>
  <si>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</si>
  <si>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</si>
  <si>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</si>
  <si>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</si>
  <si>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</si>
  <si>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</si>
  <si>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</si>
  <si>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</si>
  <si>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</si>
  <si>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</si>
  <si>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</si>
  <si>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</si>
  <si>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</si>
  <si>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</si>
  <si>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</si>
  <si>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</si>
  <si>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</si>
  <si>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</si>
  <si>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</si>
  <si>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</si>
  <si>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</si>
  <si>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</si>
  <si>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</si>
  <si>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</si>
  <si>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</si>
  <si>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</si>
  <si>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</si>
  <si>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</si>
  <si>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</si>
  <si>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</si>
  <si>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</si>
  <si>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</si>
  <si>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</si>
  <si>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</si>
  <si>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</si>
  <si>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</si>
  <si>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</si>
  <si>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</si>
  <si>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</si>
  <si>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</si>
  <si>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</si>
  <si>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</si>
  <si>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</si>
  <si>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</si>
  <si>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</si>
  <si>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</si>
  <si>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</si>
  <si>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</si>
  <si>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</si>
  <si>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</si>
  <si>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</si>
  <si>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</si>
  <si>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</si>
  <si>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</si>
  <si>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</si>
  <si>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</si>
  <si>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</si>
  <si>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</si>
  <si>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</si>
  <si>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</si>
  <si>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</si>
  <si>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</si>
  <si>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</si>
  <si>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</si>
  <si>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</si>
  <si>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</si>
  <si>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</si>
  <si>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</si>
  <si>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</si>
  <si>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</si>
  <si>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</si>
  <si>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</si>
  <si>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</si>
  <si>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</si>
  <si>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</si>
  <si>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</si>
  <si>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</si>
  <si>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</si>
  <si>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</si>
  <si>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</si>
  <si>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</si>
  <si>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</si>
  <si>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</si>
  <si>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</si>
  <si>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</si>
  <si>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</si>
  <si>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</si>
  <si>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</si>
  <si>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</si>
  <si>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</si>
  <si>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</si>
  <si>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</si>
  <si>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</si>
  <si>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</si>
  <si>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</si>
  <si>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</si>
  <si>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</si>
  <si>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</si>
  <si>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</si>
  <si>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</si>
  <si>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</si>
  <si>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</si>
  <si>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</si>
  <si>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</si>
  <si>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</si>
  <si>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</si>
  <si>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</si>
  <si>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</si>
  <si>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</si>
  <si>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</si>
  <si>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</si>
  <si>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</si>
  <si>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</si>
  <si>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</si>
  <si>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</si>
  <si>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</si>
  <si>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</si>
  <si>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</si>
  <si>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</si>
  <si>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</si>
  <si>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</si>
  <si>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</si>
  <si>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</si>
  <si>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</si>
  <si>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</si>
  <si>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</si>
  <si>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</si>
  <si>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</si>
  <si>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</si>
  <si>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</si>
  <si>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</si>
  <si>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</si>
  <si>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</si>
  <si>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</si>
  <si>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</si>
  <si>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</si>
  <si>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</si>
  <si>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</si>
  <si>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</si>
  <si>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</si>
  <si>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</si>
  <si>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</si>
  <si>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</si>
  <si>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</si>
  <si>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</si>
  <si>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</si>
  <si>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</si>
  <si>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</si>
  <si>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</si>
  <si>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</si>
  <si>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</si>
  <si>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</si>
  <si>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</si>
  <si>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</si>
  <si>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</si>
  <si>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</si>
  <si>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</si>
  <si>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</si>
  <si>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</si>
  <si>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</si>
  <si>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</si>
  <si>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</si>
  <si>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</si>
  <si>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</si>
  <si>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</si>
  <si>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</si>
  <si>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</si>
  <si>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</si>
  <si>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</si>
  <si>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</si>
  <si>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</si>
  <si>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</si>
  <si>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</si>
  <si>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</si>
  <si>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</si>
  <si>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</si>
  <si>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</si>
  <si>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</si>
  <si>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</si>
  <si>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</si>
  <si>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</si>
  <si>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</si>
  <si>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</si>
  <si>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</si>
  <si>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</si>
  <si>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</si>
  <si>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</si>
  <si>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</si>
  <si>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</si>
  <si>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</si>
  <si>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</si>
  <si>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</si>
  <si>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</si>
  <si>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</si>
  <si>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</si>
  <si>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</si>
  <si>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</si>
  <si>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</si>
  <si>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</si>
  <si>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</si>
  <si>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</si>
  <si>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</si>
  <si>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</si>
  <si>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</si>
  <si>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</si>
  <si>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</si>
  <si>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</si>
  <si>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</si>
  <si>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</si>
  <si>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</si>
  <si>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</si>
  <si>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</si>
  <si>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</si>
  <si>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</si>
  <si>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</si>
  <si>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</si>
  <si>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</si>
  <si>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</si>
  <si>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</si>
  <si>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</si>
  <si>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</si>
  <si>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</si>
  <si>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</si>
  <si>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</si>
  <si>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</si>
  <si>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</si>
  <si>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</si>
  <si>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</si>
  <si>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</si>
  <si>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</si>
  <si>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</si>
  <si>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</si>
  <si>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</si>
  <si>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</si>
  <si>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</si>
  <si>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</si>
  <si>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</si>
  <si>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</si>
  <si>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</si>
  <si>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</si>
  <si>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</si>
  <si>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</si>
  <si>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</si>
  <si>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</si>
  <si>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</si>
  <si>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</si>
  <si>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</si>
  <si>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</si>
  <si>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</si>
  <si>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</si>
  <si>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</si>
  <si>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</si>
  <si>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</si>
  <si>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</si>
  <si>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</si>
  <si>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</si>
  <si>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</si>
  <si>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</si>
  <si>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</si>
  <si>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</si>
  <si>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</si>
  <si>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</si>
  <si>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</si>
  <si>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</si>
  <si>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</si>
  <si>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</si>
  <si>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</si>
  <si>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</si>
  <si>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</si>
  <si>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</si>
  <si>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</si>
  <si>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</si>
  <si>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</si>
  <si>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</si>
  <si>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</si>
  <si>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</si>
  <si>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</si>
  <si>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</si>
  <si>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</si>
  <si>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</si>
  <si>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</si>
  <si>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</si>
  <si>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</si>
  <si>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</si>
  <si>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</si>
  <si>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</si>
  <si>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</si>
  <si>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</si>
  <si>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</si>
  <si>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</si>
  <si>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</si>
  <si>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</si>
  <si>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</si>
  <si>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</si>
  <si>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</si>
  <si>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</si>
  <si>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</si>
  <si>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</si>
  <si>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</si>
  <si>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</si>
  <si>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</si>
  <si>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</si>
  <si>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</si>
  <si>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</si>
  <si>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</si>
  <si>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</si>
  <si>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</si>
  <si>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</si>
  <si>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</si>
  <si>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</si>
  <si>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</si>
  <si>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</si>
  <si>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</si>
  <si>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</si>
  <si>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</si>
  <si>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</si>
  <si>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</si>
  <si>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</si>
  <si>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</si>
  <si>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</si>
  <si>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</si>
  <si>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</si>
  <si>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</si>
  <si>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</si>
  <si>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</si>
  <si>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</si>
  <si>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</si>
  <si>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</si>
  <si>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</si>
  <si>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</si>
  <si>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</si>
  <si>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</si>
  <si>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</si>
  <si>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</si>
  <si>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</si>
  <si>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</si>
  <si>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</si>
  <si>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</si>
  <si>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</si>
  <si>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</si>
  <si>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</si>
  <si>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</si>
  <si>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</si>
  <si>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</si>
  <si>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</si>
  <si>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</si>
  <si>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</si>
  <si>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</si>
  <si>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</si>
  <si>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</si>
  <si>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</si>
  <si>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</si>
  <si>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</si>
  <si>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</si>
  <si>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</si>
  <si>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</si>
  <si>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</si>
  <si>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</si>
  <si>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</si>
  <si>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</si>
  <si>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</si>
  <si>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</si>
  <si>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</si>
  <si>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</si>
  <si>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</si>
  <si>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</si>
  <si>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</si>
  <si>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</si>
  <si>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</si>
  <si>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</si>
  <si>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</si>
  <si>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</si>
  <si>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</si>
  <si>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</si>
  <si>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</si>
  <si>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</si>
  <si>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</si>
  <si>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</si>
  <si>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</si>
  <si>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</si>
  <si>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</si>
  <si>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</si>
  <si>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</si>
  <si>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</si>
  <si>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</si>
  <si>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</si>
  <si>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</si>
  <si>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</si>
  <si>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</si>
  <si>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</si>
  <si>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</si>
  <si>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</si>
  <si>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</si>
  <si>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</si>
  <si>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</si>
  <si>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</si>
  <si>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</si>
  <si>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</si>
  <si>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</si>
  <si>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</si>
  <si>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</si>
  <si>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</si>
  <si>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</si>
  <si>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</si>
  <si>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</si>
  <si>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</si>
  <si>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</si>
  <si>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</si>
  <si>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</si>
  <si>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</si>
  <si>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</si>
  <si>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</si>
  <si>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</si>
  <si>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</si>
  <si>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</si>
  <si>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</si>
  <si>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</si>
  <si>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</si>
  <si>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</si>
  <si>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</si>
  <si>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</si>
  <si>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</si>
  <si>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</si>
  <si>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</si>
  <si>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</si>
  <si>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</si>
  <si>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</si>
  <si>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</si>
  <si>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</si>
  <si>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</si>
  <si>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</si>
  <si>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</si>
  <si>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</si>
  <si>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</si>
  <si>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</si>
  <si>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</si>
  <si>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</si>
  <si>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</si>
  <si>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</si>
  <si>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</si>
  <si>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</si>
  <si>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</si>
  <si>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</si>
  <si>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</si>
  <si>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</si>
  <si>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</si>
  <si>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</si>
  <si>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</si>
  <si>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</si>
  <si>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</si>
  <si>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</si>
  <si>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</si>
  <si>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</si>
  <si>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</si>
  <si>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</si>
  <si>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</si>
  <si>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</si>
  <si>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</si>
  <si>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</si>
  <si>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</si>
  <si>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</si>
  <si>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</si>
  <si>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</si>
  <si>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</si>
  <si>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</si>
  <si>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</si>
  <si>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</si>
  <si>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</si>
  <si>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</si>
  <si>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</si>
  <si>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</si>
  <si>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</si>
  <si>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</si>
  <si>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</si>
  <si>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</si>
  <si>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</si>
  <si>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</si>
  <si>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</si>
  <si>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</si>
  <si>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</si>
  <si>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</si>
  <si>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</si>
  <si>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</si>
  <si>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</si>
  <si>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</si>
  <si>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</si>
  <si>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</si>
  <si>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</si>
  <si>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</si>
  <si>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</si>
  <si>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</si>
  <si>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</si>
  <si>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</si>
  <si>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</si>
  <si>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</si>
  <si>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</si>
  <si>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</si>
  <si>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</si>
  <si>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</si>
  <si>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</si>
  <si>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</si>
  <si>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</si>
  <si>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</si>
  <si>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</si>
  <si>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</si>
  <si>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</si>
  <si>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</si>
  <si>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</si>
  <si>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</si>
  <si>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</si>
  <si>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</si>
  <si>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</si>
  <si>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</si>
  <si>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</si>
  <si>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</si>
  <si>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</si>
  <si>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</si>
  <si>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</si>
  <si>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</si>
  <si>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</si>
  <si>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</si>
  <si>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</si>
  <si>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</si>
  <si>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</si>
  <si>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</si>
  <si>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</si>
  <si>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</si>
  <si>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</si>
  <si>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</si>
  <si>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</si>
  <si>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</si>
  <si>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</si>
  <si>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</si>
  <si>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</si>
  <si>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</si>
  <si>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</si>
  <si>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</si>
  <si>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</si>
  <si>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</si>
  <si>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</si>
  <si>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</si>
  <si>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</si>
  <si>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</si>
  <si>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</si>
  <si>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</si>
  <si>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</si>
  <si>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</si>
  <si>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</si>
  <si>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</si>
  <si>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</si>
  <si>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</si>
  <si>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</si>
  <si>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</si>
  <si>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</si>
  <si>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</si>
  <si>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</si>
  <si>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</si>
  <si>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</si>
  <si>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</si>
  <si>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</si>
  <si>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</si>
  <si>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</si>
  <si>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</si>
  <si>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</si>
  <si>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</si>
  <si>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</si>
  <si>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</si>
  <si>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</si>
  <si>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</si>
  <si>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</si>
  <si>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</si>
  <si>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</si>
  <si>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</si>
  <si>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</si>
  <si>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</si>
  <si>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</si>
  <si>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</si>
  <si>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</si>
  <si>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</si>
  <si>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</si>
  <si>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</si>
  <si>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</si>
  <si>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</si>
  <si>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</si>
  <si>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</si>
  <si>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</si>
  <si>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</si>
  <si>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</si>
  <si>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</si>
  <si>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</si>
  <si>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</si>
  <si>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</si>
  <si>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</si>
  <si>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</si>
  <si>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</si>
  <si>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</si>
  <si>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</si>
  <si>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</si>
  <si>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</si>
  <si>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</si>
  <si>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</si>
  <si>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</si>
  <si>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</si>
  <si>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</si>
  <si>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</si>
  <si>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</si>
  <si>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</si>
  <si>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</si>
  <si>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</si>
  <si>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</si>
  <si>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</si>
  <si>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</si>
  <si>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</si>
  <si>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</si>
  <si>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</si>
  <si>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</si>
  <si>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</si>
  <si>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</si>
  <si>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</si>
  <si>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</si>
  <si>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</si>
  <si>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</si>
  <si>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</si>
  <si>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</si>
  <si>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</si>
  <si>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</si>
  <si>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</si>
  <si>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</si>
  <si>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</si>
  <si>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</si>
  <si>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</si>
  <si>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</si>
  <si>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</si>
  <si>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</si>
  <si>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</si>
  <si>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</si>
  <si>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</si>
  <si>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</si>
  <si>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</si>
  <si>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</si>
  <si>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</si>
  <si>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</si>
  <si>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</si>
  <si>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</si>
  <si>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</si>
  <si>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</si>
  <si>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</si>
  <si>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</si>
  <si>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</si>
  <si>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</si>
  <si>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</si>
  <si>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</si>
  <si>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</si>
  <si>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</si>
  <si>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</si>
  <si>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</si>
  <si>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</si>
  <si>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</si>
  <si>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</si>
  <si>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</si>
  <si>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</si>
  <si>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</si>
  <si>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</si>
  <si>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</si>
  <si>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</si>
  <si>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</si>
  <si>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</si>
  <si>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</si>
  <si>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</si>
  <si>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</si>
  <si>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</si>
  <si>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</si>
  <si>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</si>
  <si>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</si>
  <si>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</si>
  <si>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</si>
  <si>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</si>
  <si>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</si>
  <si>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</si>
  <si>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</si>
  <si>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</si>
  <si>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</si>
  <si>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</si>
  <si>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</si>
  <si>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</si>
  <si>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</si>
  <si>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</si>
  <si>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</si>
  <si>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</si>
  <si>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</si>
  <si>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</si>
  <si>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</si>
  <si>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</si>
  <si>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</si>
  <si>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</si>
  <si>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</si>
  <si>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</si>
  <si>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</si>
  <si>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</si>
  <si>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</si>
  <si>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</si>
  <si>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</si>
  <si>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</si>
  <si>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</si>
  <si>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</si>
  <si>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</si>
  <si>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</si>
  <si>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</si>
  <si>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</si>
  <si>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</si>
  <si>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</si>
  <si>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</si>
  <si>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</si>
  <si>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</si>
  <si>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</si>
  <si>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</si>
  <si>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</si>
  <si>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</si>
  <si>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</si>
  <si>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</si>
  <si>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</si>
  <si>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</si>
  <si>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</si>
  <si>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</si>
  <si>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</si>
  <si>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</si>
  <si>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</si>
  <si>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</si>
  <si>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</si>
  <si>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</si>
  <si>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</si>
  <si>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</si>
  <si>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</si>
  <si>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</si>
  <si>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</si>
  <si>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</si>
  <si>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</si>
  <si>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</si>
  <si>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</si>
  <si>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</si>
  <si>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</si>
  <si>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</si>
  <si>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</si>
  <si>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</si>
  <si>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</si>
  <si>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</si>
  <si>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</si>
  <si>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</si>
  <si>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</si>
  <si>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</si>
  <si>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</si>
  <si>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</si>
  <si>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</si>
  <si>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</si>
  <si>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</si>
  <si>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</si>
  <si>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</si>
  <si>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</si>
  <si>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</si>
  <si>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</si>
  <si>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</si>
  <si>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</si>
  <si>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</si>
  <si>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</si>
  <si>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</si>
  <si>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</si>
  <si>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</si>
  <si>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</si>
  <si>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</si>
  <si>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</si>
  <si>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</si>
  <si>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</si>
  <si>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</si>
  <si>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</si>
  <si>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</si>
  <si>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</si>
  <si>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</si>
  <si>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</si>
  <si>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</si>
  <si>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</si>
  <si>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</si>
  <si>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</si>
  <si>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</si>
  <si>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</si>
  <si>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</si>
  <si>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</si>
  <si>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</si>
  <si>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</si>
  <si>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</si>
  <si>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</si>
  <si>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</si>
  <si>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</si>
  <si>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</si>
  <si>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</si>
  <si>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</si>
  <si>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</si>
  <si>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</si>
  <si>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</si>
  <si>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</si>
  <si>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</si>
  <si>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</si>
  <si>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</si>
  <si>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</si>
  <si>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</si>
  <si>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</si>
  <si>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</si>
  <si>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</si>
  <si>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</si>
  <si>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</si>
  <si>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</si>
  <si>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</si>
  <si>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</si>
  <si>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</si>
  <si>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</si>
  <si>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</si>
  <si>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</si>
  <si>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</si>
  <si>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</si>
  <si>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</si>
  <si>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</si>
  <si>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</si>
  <si>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</si>
  <si>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</si>
  <si>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</si>
  <si>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</si>
  <si>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</si>
  <si>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</si>
  <si>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</si>
  <si>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</si>
  <si>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</si>
  <si>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</si>
  <si>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</si>
  <si>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</si>
  <si>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</si>
  <si>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</si>
  <si>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</si>
  <si>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</si>
  <si>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</si>
  <si>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</si>
  <si>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</si>
  <si>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</si>
  <si>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</si>
  <si>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</si>
  <si>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</si>
  <si>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</si>
  <si>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</si>
  <si>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</si>
  <si>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</si>
  <si>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</si>
  <si>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</si>
  <si>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</si>
  <si>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</si>
  <si>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</si>
  <si>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</si>
  <si>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</si>
  <si>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</si>
  <si>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</si>
  <si>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</si>
  <si>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</si>
  <si>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</si>
  <si>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</si>
  <si>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</si>
  <si>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</si>
  <si>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</si>
  <si>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</si>
  <si>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</si>
  <si>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</si>
  <si>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</si>
  <si>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</si>
  <si>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</si>
  <si>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</si>
  <si>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</si>
  <si>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</si>
  <si>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</si>
  <si>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</si>
  <si>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</si>
  <si>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</si>
  <si>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</si>
  <si>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</si>
  <si>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</si>
  <si>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</si>
  <si>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</si>
  <si>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</si>
  <si>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</si>
  <si>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</si>
  <si>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</si>
  <si>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</si>
  <si>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</si>
  <si>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</si>
  <si>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</si>
  <si>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</si>
  <si>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</si>
  <si>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</si>
  <si>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</si>
  <si>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</si>
  <si>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</si>
  <si>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</si>
  <si>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</si>
  <si>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</si>
  <si>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</si>
  <si>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</si>
  <si>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</si>
  <si>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</si>
  <si>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</si>
  <si>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</si>
  <si>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</si>
  <si>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</si>
  <si>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</si>
  <si>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</si>
  <si>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</si>
  <si>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</si>
  <si>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</si>
  <si>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</si>
  <si>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</si>
  <si>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</si>
  <si>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</si>
  <si>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</si>
  <si>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</si>
  <si>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</si>
  <si>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</si>
  <si>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</si>
  <si>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</si>
  <si>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</si>
  <si>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</si>
  <si>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</si>
  <si>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</si>
  <si>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</si>
  <si>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</si>
  <si>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</si>
  <si>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</si>
  <si>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</si>
  <si>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</si>
  <si>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</si>
  <si>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</si>
  <si>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</si>
  <si>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</si>
  <si>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</si>
  <si>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</si>
  <si>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</si>
  <si>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</si>
  <si>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</si>
  <si>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</si>
  <si>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</si>
  <si>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</si>
  <si>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</si>
  <si>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</si>
  <si>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</si>
  <si>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</si>
  <si>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</si>
  <si>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</si>
  <si>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</si>
  <si>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</si>
  <si>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</si>
  <si>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</si>
  <si>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</si>
  <si>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</si>
  <si>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</si>
  <si>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</si>
  <si>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</si>
  <si>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</si>
  <si>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</si>
  <si>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</si>
  <si>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</si>
  <si>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</si>
  <si>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</si>
  <si>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</si>
  <si>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</si>
  <si>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</si>
  <si>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</si>
  <si>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</si>
  <si>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</si>
  <si>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</si>
  <si>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</si>
  <si>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</si>
  <si>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</si>
  <si>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</si>
  <si>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</si>
  <si>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</si>
  <si>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</si>
  <si>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</si>
  <si>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</si>
  <si>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</si>
  <si>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</si>
  <si>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</si>
  <si>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</si>
  <si>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</si>
  <si>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</si>
  <si>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</si>
  <si>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</si>
  <si>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</si>
  <si>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</si>
  <si>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</si>
  <si>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</si>
  <si>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</si>
  <si>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</si>
  <si>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</si>
  <si>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</si>
  <si>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</si>
  <si>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</si>
  <si>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</si>
  <si>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</si>
  <si>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</si>
  <si>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</si>
  <si>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</si>
  <si>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</si>
  <si>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</si>
  <si>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</si>
  <si>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</si>
  <si>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</si>
  <si>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</si>
  <si>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</si>
  <si>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</si>
  <si>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</si>
  <si>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</si>
  <si>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</si>
  <si>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</si>
  <si>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</si>
  <si>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</si>
  <si>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</si>
  <si>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</si>
  <si>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</si>
  <si>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</si>
  <si>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</si>
  <si>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</si>
  <si>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</si>
  <si>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</si>
  <si>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</si>
  <si>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</si>
  <si>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</si>
  <si>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</si>
  <si>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</si>
  <si>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</si>
  <si>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</si>
  <si>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</si>
  <si>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</si>
  <si>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</si>
  <si>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</si>
  <si>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</si>
  <si>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</si>
  <si>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</si>
  <si>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</si>
  <si>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</si>
  <si>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</si>
  <si>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</si>
  <si>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</si>
  <si>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</si>
  <si>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</si>
  <si>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</si>
  <si>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</si>
  <si>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</si>
  <si>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</si>
  <si>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</si>
  <si>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</si>
  <si>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</si>
  <si>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</si>
  <si>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</si>
  <si>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</si>
  <si>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</si>
  <si>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</si>
  <si>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</si>
  <si>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</si>
  <si>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</si>
  <si>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</si>
  <si>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</si>
  <si>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</si>
  <si>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</si>
  <si>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</si>
  <si>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</si>
  <si>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</si>
  <si>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</si>
  <si>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</si>
  <si>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</si>
  <si>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</si>
  <si>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</si>
  <si>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</si>
  <si>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</si>
  <si>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</si>
  <si>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</si>
  <si>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</si>
  <si>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</si>
  <si>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</si>
  <si>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</si>
  <si>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</si>
  <si>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</si>
  <si>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</si>
  <si>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</si>
  <si>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</si>
  <si>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</si>
  <si>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</si>
  <si>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</si>
  <si>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</si>
  <si>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</si>
  <si>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</si>
  <si>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</si>
  <si>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</si>
  <si>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</si>
  <si>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</si>
  <si>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</si>
  <si>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</si>
  <si>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</si>
  <si>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</si>
  <si>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</si>
  <si>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</si>
  <si>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</si>
  <si>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</si>
  <si>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</si>
  <si>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</si>
  <si>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</si>
  <si>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</si>
  <si>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</si>
  <si>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</si>
  <si>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</si>
  <si>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</si>
  <si>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</si>
  <si>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</si>
  <si>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</si>
  <si>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</si>
  <si>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</si>
  <si>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</si>
  <si>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</si>
  <si>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</si>
  <si>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</si>
  <si>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</si>
  <si>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</si>
  <si>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</si>
  <si>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</si>
  <si>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</si>
  <si>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</si>
  <si>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</si>
  <si>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</si>
  <si>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</si>
  <si>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</si>
  <si>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</si>
  <si>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</si>
  <si>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</si>
  <si>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</si>
  <si>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</si>
  <si>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</si>
  <si>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</si>
  <si>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</si>
  <si>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</si>
  <si>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</si>
  <si>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</si>
  <si>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</si>
  <si>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</si>
  <si>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</si>
  <si>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</si>
  <si>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</si>
  <si>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</si>
  <si>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</si>
  <si>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</si>
  <si>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</si>
  <si>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</si>
  <si>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</si>
  <si>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</si>
  <si>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</si>
  <si>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</si>
  <si>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</si>
  <si>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</si>
  <si>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</si>
  <si>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</si>
  <si>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</si>
  <si>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</si>
  <si>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</si>
  <si>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</si>
  <si>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</si>
  <si>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</si>
  <si>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</si>
  <si>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</si>
  <si>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</si>
  <si>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</si>
  <si>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</si>
  <si>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</si>
  <si>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</si>
  <si>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</si>
  <si>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</si>
  <si>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</si>
  <si>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</si>
  <si>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</si>
  <si>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</si>
  <si>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</si>
  <si>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</si>
  <si>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</si>
  <si>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</si>
  <si>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</si>
  <si>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</si>
  <si>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</si>
  <si>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</si>
  <si>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</si>
  <si>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</si>
  <si>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</si>
  <si>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</si>
  <si>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</si>
  <si>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</si>
  <si>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</si>
  <si>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</si>
  <si>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</si>
  <si>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</si>
  <si>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</si>
  <si>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</si>
  <si>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</si>
  <si>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</si>
  <si>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</si>
  <si>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</si>
  <si>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</si>
  <si>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</si>
  <si>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</si>
  <si>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</si>
  <si>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</si>
  <si>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</si>
  <si>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</si>
  <si>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</si>
  <si>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</si>
  <si>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</si>
  <si>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</si>
  <si>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</si>
  <si>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</si>
  <si>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</si>
  <si>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</si>
  <si>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</si>
  <si>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</si>
  <si>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</si>
  <si>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</si>
  <si>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</si>
  <si>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</si>
  <si>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</si>
  <si>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</si>
  <si>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</si>
  <si>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</si>
  <si>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</si>
  <si>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</si>
  <si>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</si>
  <si>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</si>
  <si>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</si>
  <si>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</si>
  <si>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</si>
  <si>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</si>
  <si>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</si>
  <si>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</si>
  <si>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</si>
  <si>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</si>
  <si>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</si>
  <si>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</si>
  <si>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</si>
  <si>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</si>
  <si>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</si>
  <si>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</si>
  <si>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</si>
  <si>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</si>
  <si>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</si>
  <si>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</si>
  <si>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</si>
  <si>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</si>
  <si>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</si>
  <si>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</si>
  <si>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</si>
  <si>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</si>
  <si>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</si>
  <si>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</si>
  <si>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</si>
  <si>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</si>
  <si>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</si>
  <si>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</si>
  <si>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</si>
  <si>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</si>
  <si>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</si>
  <si>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</si>
  <si>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</si>
  <si>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</si>
  <si>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</si>
  <si>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</si>
  <si>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</si>
  <si>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</si>
  <si>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</si>
  <si>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</si>
  <si>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</si>
  <si>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</si>
  <si>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</si>
  <si>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</si>
  <si>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</si>
  <si>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</si>
  <si>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</si>
  <si>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</si>
  <si>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</si>
  <si>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</si>
  <si>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</si>
  <si>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</si>
  <si>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</si>
  <si>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</si>
  <si>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</si>
  <si>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</si>
  <si>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</si>
  <si>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</si>
  <si>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</si>
  <si>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</si>
  <si>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</si>
  <si>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</si>
  <si>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</si>
  <si>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</si>
  <si>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</si>
  <si>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</si>
  <si>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</si>
  <si>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</si>
  <si>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</si>
  <si>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</si>
  <si>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</si>
  <si>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</si>
  <si>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</si>
  <si>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</si>
  <si>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</si>
  <si>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</si>
  <si>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</si>
  <si>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</si>
  <si>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</si>
  <si>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</si>
  <si>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</si>
  <si>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</si>
  <si>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</si>
  <si>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</si>
  <si>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</si>
  <si>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</si>
  <si>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</si>
  <si>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</si>
  <si>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</si>
  <si>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</si>
  <si>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</si>
  <si>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</si>
  <si>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</si>
  <si>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</si>
  <si>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</si>
  <si>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</si>
  <si>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</si>
  <si>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</si>
  <si>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</si>
  <si>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</si>
  <si>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</si>
  <si>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</si>
  <si>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</si>
  <si>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</si>
  <si>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</si>
  <si>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</si>
  <si>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</si>
  <si>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</si>
  <si>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</si>
  <si>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</si>
  <si>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</si>
  <si>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</si>
  <si>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</si>
  <si>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</si>
  <si>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</si>
  <si>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</si>
  <si>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</si>
  <si>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</si>
  <si>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</si>
  <si>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</si>
  <si>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</si>
  <si>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</si>
  <si>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</si>
  <si>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</si>
  <si>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</si>
  <si>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</si>
  <si>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</si>
  <si>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</si>
  <si>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</si>
  <si>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</si>
  <si>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</si>
  <si>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</si>
  <si>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</si>
  <si>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</si>
  <si>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</si>
  <si>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</si>
  <si>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</si>
  <si>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</si>
  <si>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</si>
  <si>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</si>
  <si>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</si>
  <si>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</si>
  <si>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</si>
  <si>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</si>
  <si>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</si>
  <si>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</si>
  <si>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</si>
  <si>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</si>
  <si>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</si>
  <si>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</si>
  <si>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</si>
  <si>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</si>
  <si>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</si>
  <si>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</si>
  <si>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</si>
  <si>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</si>
  <si>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</si>
  <si>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</si>
  <si>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</si>
  <si>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</si>
  <si>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</si>
  <si>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</si>
  <si>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</si>
  <si>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</si>
  <si>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</si>
  <si>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</si>
  <si>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</si>
  <si>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</si>
  <si>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</si>
  <si>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</si>
  <si>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</si>
  <si>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</si>
  <si>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</si>
  <si>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</si>
  <si>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</si>
  <si>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</si>
  <si>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</si>
  <si>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</si>
  <si>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</si>
  <si>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</si>
  <si>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</si>
  <si>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</si>
  <si>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</si>
  <si>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</si>
  <si>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</si>
  <si>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</si>
  <si>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</si>
  <si>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</si>
  <si>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</si>
  <si>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</si>
  <si>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</si>
  <si>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</si>
  <si>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</si>
  <si>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</si>
  <si>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</si>
  <si>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</si>
  <si>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</si>
  <si>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</si>
  <si>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</si>
  <si>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</si>
  <si>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</si>
  <si>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</si>
  <si>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</si>
  <si>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</si>
  <si>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</si>
  <si>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</si>
  <si>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</si>
  <si>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</si>
  <si>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</si>
  <si>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</si>
  <si>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</si>
  <si>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</si>
  <si>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</si>
  <si>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</si>
  <si>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</si>
  <si>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</si>
  <si>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</si>
  <si>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</si>
  <si>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</si>
  <si>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</si>
  <si>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</si>
  <si>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</si>
  <si>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</si>
  <si>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</si>
  <si>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</si>
  <si>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</si>
  <si>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</si>
  <si>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</si>
  <si>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</si>
  <si>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</si>
  <si>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</si>
  <si>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</si>
  <si>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</si>
  <si>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</si>
  <si>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</si>
  <si>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</si>
  <si>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</si>
  <si>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</si>
  <si>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</si>
  <si>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</si>
  <si>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</si>
  <si>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</si>
  <si>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</si>
  <si>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</si>
  <si>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</si>
  <si>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</si>
  <si>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</si>
  <si>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</si>
  <si>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</si>
  <si>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</si>
  <si>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</si>
  <si>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</si>
  <si>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</si>
  <si>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</si>
  <si>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</si>
  <si>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</si>
  <si>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</si>
  <si>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</si>
  <si>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</si>
  <si>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</si>
  <si>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</si>
  <si>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</si>
  <si>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</si>
  <si>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</si>
  <si>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</si>
  <si>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</si>
  <si>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</si>
  <si>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</si>
  <si>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</si>
  <si>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</si>
  <si>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</si>
  <si>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</si>
  <si>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</si>
  <si>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</si>
  <si>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</si>
  <si>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</si>
  <si>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</si>
  <si>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</si>
  <si>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</si>
  <si>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</si>
  <si>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</si>
  <si>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</si>
  <si>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</si>
  <si>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</si>
  <si>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</si>
  <si>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</si>
  <si>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</si>
  <si>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</si>
  <si>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</si>
  <si>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</si>
  <si>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</si>
  <si>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</si>
  <si>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</si>
  <si>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</si>
  <si>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</si>
  <si>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</si>
  <si>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</si>
  <si>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</si>
  <si>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</si>
  <si>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</si>
  <si>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</si>
  <si>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</si>
  <si>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</si>
  <si>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</si>
  <si>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</si>
  <si>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</si>
  <si>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</si>
  <si>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</si>
  <si>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</si>
  <si>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</si>
  <si>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</si>
  <si>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</si>
  <si>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</si>
  <si>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</si>
  <si>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</si>
  <si>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</si>
  <si>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</si>
  <si>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</si>
  <si>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</si>
  <si>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</si>
  <si>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</si>
  <si>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</si>
  <si>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</si>
  <si>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</si>
  <si>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</si>
  <si>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</si>
  <si>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</si>
  <si>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</si>
  <si>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</si>
  <si>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</si>
  <si>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</si>
  <si>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</si>
  <si>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</si>
  <si>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</si>
  <si>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</si>
  <si>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</si>
  <si>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</si>
  <si>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</si>
  <si>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</si>
  <si>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</si>
  <si>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</si>
  <si>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</si>
  <si>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</si>
  <si>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</si>
  <si>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</si>
  <si>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</si>
  <si>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</si>
  <si>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</si>
  <si>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</si>
  <si>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</si>
  <si>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</si>
  <si>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</si>
  <si>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</si>
  <si>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</si>
  <si>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</si>
  <si>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</si>
  <si>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</si>
  <si>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</si>
  <si>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</si>
  <si>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</si>
  <si>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</si>
  <si>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</si>
  <si>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</si>
  <si>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</si>
  <si>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</si>
  <si>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</si>
  <si>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</si>
  <si>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</si>
  <si>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</si>
  <si>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</si>
  <si>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</si>
  <si>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</si>
  <si>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</si>
  <si>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</si>
  <si>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</si>
  <si>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</si>
  <si>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</si>
  <si>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</si>
  <si>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</si>
  <si>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</si>
  <si>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</si>
  <si>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</si>
  <si>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</si>
  <si>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</si>
  <si>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</si>
  <si>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</si>
  <si>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</si>
  <si>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</si>
  <si>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</si>
  <si>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</si>
  <si>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</si>
  <si>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</si>
  <si>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</si>
  <si>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</si>
  <si>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</si>
  <si>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</si>
  <si>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</si>
  <si>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</si>
  <si>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</si>
  <si>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</si>
  <si>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</si>
  <si>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</si>
  <si>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</si>
  <si>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</si>
  <si>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</si>
  <si>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</si>
  <si>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</si>
  <si>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</si>
  <si>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</si>
  <si>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</si>
  <si>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</si>
  <si>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</si>
  <si>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</si>
  <si>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</si>
  <si>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</si>
  <si>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</si>
  <si>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</si>
  <si>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</si>
  <si>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</si>
  <si>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</si>
  <si>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</si>
  <si>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</si>
  <si>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</si>
  <si>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</si>
  <si>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</si>
  <si>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</si>
  <si>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</si>
  <si>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</si>
  <si>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</si>
  <si>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</si>
  <si>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</si>
  <si>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</si>
  <si>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</si>
  <si>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</si>
  <si>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</si>
  <si>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</si>
  <si>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</si>
  <si>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</si>
  <si>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</si>
  <si>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</si>
  <si>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</si>
  <si>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</si>
  <si>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</si>
  <si>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</si>
  <si>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</si>
  <si>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</si>
  <si>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</si>
  <si>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</si>
  <si>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</si>
  <si>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</si>
  <si>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</si>
  <si>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</si>
  <si>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</si>
  <si>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</si>
  <si>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</si>
  <si>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</si>
  <si>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</si>
  <si>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</si>
  <si>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</si>
  <si>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</si>
  <si>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</si>
  <si>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</si>
  <si>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</si>
  <si>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</si>
  <si>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</si>
  <si>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</si>
  <si>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</si>
  <si>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</si>
  <si>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</si>
  <si>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</si>
  <si>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</si>
  <si>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</si>
  <si>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</si>
  <si>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</si>
  <si>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</si>
  <si>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</si>
  <si>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</si>
  <si>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</si>
  <si>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</si>
  <si>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</si>
  <si>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</si>
  <si>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</si>
  <si>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</si>
  <si>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</si>
  <si>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</si>
  <si>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</si>
  <si>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</si>
  <si>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</si>
  <si>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</si>
  <si>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</si>
  <si>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</si>
  <si>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</si>
  <si>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</si>
  <si>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</si>
  <si>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</si>
  <si>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</si>
  <si>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</si>
  <si>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</si>
  <si>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</si>
  <si>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</si>
  <si>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</si>
  <si>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</si>
  <si>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</si>
  <si>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</si>
  <si>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</si>
  <si>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</si>
  <si>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</si>
  <si>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</si>
  <si>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</si>
  <si>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</si>
  <si>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</si>
  <si>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</si>
  <si>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</si>
  <si>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</si>
  <si>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</si>
  <si>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</si>
  <si>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</si>
  <si>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</si>
  <si>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</si>
  <si>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</si>
  <si>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</si>
  <si>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</si>
  <si>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</si>
  <si>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</si>
  <si>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</si>
  <si>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</si>
  <si>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</si>
  <si>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</si>
  <si>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</si>
  <si>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</si>
  <si>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</si>
  <si>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</si>
  <si>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</si>
  <si>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</si>
  <si>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</si>
  <si>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</si>
  <si>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</si>
  <si>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</si>
  <si>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</si>
  <si>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</si>
  <si>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</si>
  <si>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</si>
  <si>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</si>
  <si>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</si>
  <si>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</si>
  <si>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</si>
  <si>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</si>
  <si>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</si>
  <si>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</si>
  <si>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</si>
  <si>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</si>
  <si>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</si>
  <si>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</si>
  <si>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</si>
  <si>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</si>
  <si>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</si>
  <si>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</si>
  <si>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</si>
  <si>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</si>
  <si>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</si>
  <si>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</si>
  <si>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</si>
  <si>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</si>
  <si>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</si>
  <si>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</si>
  <si>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</si>
  <si>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</si>
  <si>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</si>
  <si>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</si>
  <si>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</si>
  <si>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</si>
  <si>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</si>
  <si>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</si>
  <si>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</si>
  <si>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</si>
  <si>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</si>
  <si>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</si>
  <si>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</si>
  <si>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</si>
  <si>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</si>
  <si>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</si>
  <si>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</si>
  <si>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</si>
  <si>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</si>
  <si>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</si>
  <si>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</si>
  <si>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</si>
  <si>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</si>
  <si>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</si>
  <si>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</si>
  <si>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</si>
  <si>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</si>
  <si>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</si>
  <si>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</si>
  <si>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</si>
  <si>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</si>
  <si>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</si>
  <si>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</si>
  <si>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</si>
  <si>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</si>
  <si>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</si>
  <si>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</si>
  <si>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</si>
  <si>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</si>
  <si>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</si>
  <si>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</si>
  <si>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</si>
  <si>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</si>
  <si>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</si>
  <si>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</si>
  <si>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</si>
  <si>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</si>
  <si>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</si>
  <si>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</si>
  <si>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</si>
  <si>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</si>
  <si>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</si>
  <si>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</si>
  <si>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</si>
  <si>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</si>
  <si>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</si>
  <si>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</si>
  <si>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</si>
  <si>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</si>
  <si>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</si>
  <si>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</si>
  <si>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</si>
  <si>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</si>
  <si>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</si>
  <si>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</si>
  <si>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</si>
  <si>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</si>
  <si>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</si>
  <si>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</si>
  <si>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</si>
  <si>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</si>
  <si>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</si>
  <si>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</si>
  <si>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</si>
  <si>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</si>
  <si>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</si>
  <si>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</si>
  <si>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</si>
  <si>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</si>
  <si>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</si>
  <si>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</si>
  <si>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</si>
  <si>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</si>
  <si>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</si>
  <si>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</si>
  <si>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</si>
  <si>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</si>
  <si>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</si>
  <si>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</si>
  <si>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</si>
  <si>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</si>
  <si>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</si>
  <si>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</si>
  <si>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</si>
  <si>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</si>
  <si>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</si>
  <si>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</si>
  <si>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</si>
  <si>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</si>
  <si>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</si>
  <si>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</si>
  <si>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</si>
  <si>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</si>
  <si>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</si>
  <si>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</si>
  <si>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</si>
  <si>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</si>
  <si>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</si>
  <si>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</si>
  <si>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</si>
  <si>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</si>
  <si>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</si>
  <si>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</si>
  <si>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</si>
  <si>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</si>
  <si>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</si>
  <si>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</si>
  <si>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</si>
  <si>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</si>
  <si>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</si>
  <si>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</si>
  <si>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</si>
  <si>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</si>
  <si>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</si>
  <si>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</si>
  <si>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</si>
  <si>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</si>
  <si>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</si>
  <si>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</si>
  <si>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</si>
  <si>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</si>
  <si>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</si>
  <si>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</si>
  <si>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</si>
  <si>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</si>
  <si>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</si>
  <si>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</si>
  <si>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</si>
  <si>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</si>
  <si>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</si>
  <si>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</si>
  <si>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</si>
  <si>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</si>
  <si>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</si>
  <si>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</si>
  <si>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</si>
  <si>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</si>
  <si>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</si>
  <si>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</si>
  <si>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</si>
  <si>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</si>
  <si>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</si>
  <si>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</si>
  <si>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</si>
  <si>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</si>
  <si>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</si>
  <si>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</si>
  <si>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</si>
  <si>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</si>
  <si>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</si>
  <si>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</si>
  <si>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</si>
  <si>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</si>
  <si>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</si>
  <si>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</si>
  <si>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</si>
  <si>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</si>
  <si>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</si>
  <si>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</si>
  <si>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</si>
  <si>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</si>
  <si>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</si>
  <si>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</si>
  <si>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</si>
  <si>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</si>
  <si>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</si>
  <si>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</si>
  <si>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</si>
  <si>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</si>
  <si>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</si>
  <si>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</si>
  <si>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</si>
  <si>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</si>
  <si>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</si>
  <si>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</si>
  <si>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</si>
  <si>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</si>
  <si>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</si>
  <si>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</si>
  <si>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</si>
  <si>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</si>
  <si>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</si>
  <si>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</si>
  <si>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</si>
  <si>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</si>
  <si>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</si>
  <si>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</si>
  <si>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</si>
  <si>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</si>
  <si>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</si>
  <si>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</si>
  <si>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</si>
  <si>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</si>
  <si>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</si>
  <si>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</si>
  <si>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</si>
  <si>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</si>
  <si>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</si>
  <si>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</si>
  <si>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</si>
  <si>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</si>
  <si>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</si>
  <si>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</si>
  <si>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</si>
  <si>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</si>
  <si>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</si>
  <si>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</si>
  <si>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</si>
  <si>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</si>
  <si>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</si>
  <si>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</si>
  <si>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</si>
  <si>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</si>
  <si>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</si>
  <si>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</si>
  <si>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</si>
  <si>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</si>
  <si>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</si>
  <si>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</si>
  <si>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</si>
  <si>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</si>
  <si>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</si>
  <si>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</si>
  <si>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</si>
  <si>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</si>
  <si>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</si>
  <si>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</si>
  <si>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</si>
  <si>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</si>
  <si>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</si>
  <si>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</si>
  <si>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</si>
  <si>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</si>
  <si>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</si>
  <si>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</si>
  <si>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</si>
  <si>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</si>
  <si>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</si>
  <si>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</si>
  <si>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</si>
  <si>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</si>
  <si>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</si>
  <si>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</si>
  <si>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</si>
  <si>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</si>
  <si>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</si>
  <si>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</si>
  <si>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</si>
  <si>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</si>
  <si>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</si>
  <si>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</si>
  <si>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</si>
  <si>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</si>
  <si>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</si>
  <si>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</si>
  <si>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</si>
  <si>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</si>
  <si>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</si>
  <si>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</si>
  <si>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</si>
  <si>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</si>
  <si>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</si>
  <si>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</si>
  <si>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</si>
  <si>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</si>
  <si>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</si>
  <si>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</si>
  <si>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</si>
  <si>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</si>
  <si>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</si>
  <si>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</si>
  <si>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</si>
  <si>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</si>
  <si>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</si>
  <si>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</si>
  <si>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</si>
  <si>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</si>
  <si>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</si>
  <si>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</si>
  <si>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</si>
  <si>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</si>
  <si>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</si>
  <si>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</si>
  <si>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</si>
  <si>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</si>
  <si>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</si>
  <si>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</si>
  <si>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</si>
  <si>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</si>
  <si>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</si>
  <si>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</si>
  <si>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</si>
  <si>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</si>
  <si>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</si>
  <si>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</si>
  <si>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</si>
  <si>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</si>
  <si>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</si>
  <si>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</si>
  <si>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</si>
  <si>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</si>
  <si>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</si>
  <si>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</si>
  <si>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</si>
  <si>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</si>
  <si>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</si>
  <si>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</si>
  <si>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</si>
  <si>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</si>
  <si>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</si>
  <si>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</si>
  <si>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</si>
  <si>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</si>
  <si>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</si>
  <si>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</si>
  <si>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</si>
  <si>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</si>
  <si>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</si>
  <si>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</si>
  <si>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</si>
  <si>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</si>
  <si>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</si>
  <si>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</si>
  <si>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</si>
  <si>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</si>
  <si>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</si>
  <si>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</si>
  <si>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</si>
  <si>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</si>
  <si>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</si>
  <si>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</si>
  <si>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</si>
  <si>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</si>
  <si>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</si>
  <si>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</si>
  <si>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</si>
  <si>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</si>
  <si>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</si>
  <si>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</si>
  <si>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</si>
  <si>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</si>
  <si>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</si>
  <si>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</si>
  <si>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</si>
  <si>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</si>
  <si>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</si>
  <si>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</si>
  <si>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</si>
  <si>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</si>
  <si>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</si>
  <si>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</si>
  <si>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</si>
  <si>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</si>
  <si>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</si>
  <si>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</si>
  <si>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</si>
  <si>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</si>
  <si>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</si>
  <si>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</si>
  <si>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</si>
  <si>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</si>
  <si>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</si>
  <si>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</si>
  <si>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</si>
  <si>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</si>
  <si>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</si>
  <si>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</si>
  <si>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</si>
  <si>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</si>
  <si>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</si>
  <si>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</si>
  <si>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</si>
  <si>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</si>
  <si>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</si>
  <si>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</si>
  <si>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</si>
  <si>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</si>
  <si>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</si>
  <si>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</si>
  <si>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</si>
  <si>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</si>
  <si>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</si>
  <si>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</si>
  <si>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</si>
  <si>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</si>
  <si>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</si>
  <si>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</si>
  <si>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</si>
  <si>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</si>
  <si>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</si>
  <si>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</si>
  <si>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</si>
  <si>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</si>
  <si>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</si>
  <si>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</si>
  <si>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</si>
  <si>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</si>
  <si>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</si>
  <si>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</si>
  <si>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</si>
  <si>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</si>
  <si>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</si>
  <si>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</si>
  <si>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</si>
  <si>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</si>
  <si>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</si>
  <si>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</si>
  <si>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</si>
  <si>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</si>
  <si>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</si>
  <si>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</si>
  <si>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</si>
  <si>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</si>
  <si>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</si>
  <si>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</si>
  <si>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</si>
  <si>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</si>
  <si>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</si>
  <si>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</si>
  <si>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</si>
  <si>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</si>
  <si>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</si>
  <si>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</si>
  <si>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</si>
  <si>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</si>
  <si>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</si>
  <si>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</si>
  <si>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</si>
  <si>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</si>
  <si>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</si>
  <si>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</si>
  <si>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</si>
  <si>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</si>
  <si>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</si>
  <si>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</si>
  <si>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</si>
  <si>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</si>
  <si>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</si>
  <si>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</si>
  <si>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</si>
  <si>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</si>
  <si>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</si>
  <si>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</si>
  <si>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</si>
  <si>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</si>
  <si>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</si>
  <si>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</si>
  <si>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</si>
  <si>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</si>
  <si>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</si>
  <si>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</si>
  <si>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</si>
  <si>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</si>
  <si>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</si>
  <si>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</si>
  <si>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</si>
  <si>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</si>
  <si>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</si>
  <si>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</si>
  <si>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</si>
  <si>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</si>
  <si>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</si>
  <si>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</si>
  <si>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</si>
  <si>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</si>
  <si>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</si>
  <si>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</si>
  <si>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</si>
  <si>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</si>
  <si>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</si>
  <si>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</si>
  <si>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</si>
  <si>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</si>
  <si>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</si>
  <si>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</si>
  <si>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</si>
  <si>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</si>
  <si>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</si>
  <si>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</si>
  <si>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</si>
  <si>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</si>
  <si>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</si>
  <si>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</si>
  <si>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</si>
  <si>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</si>
  <si>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</si>
  <si>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</si>
  <si>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</si>
  <si>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</si>
  <si>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</si>
  <si>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</si>
  <si>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</si>
  <si>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</si>
  <si>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</si>
  <si>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</si>
  <si>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</si>
  <si>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</si>
  <si>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</si>
  <si>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</si>
  <si>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</si>
  <si>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</si>
  <si>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</si>
  <si>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</si>
  <si>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</si>
  <si>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</si>
  <si>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</si>
  <si>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</si>
  <si>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</si>
  <si>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</si>
  <si>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</si>
  <si>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</si>
  <si>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</si>
  <si>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</si>
  <si>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</si>
  <si>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</si>
  <si>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</si>
  <si>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</si>
  <si>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</si>
  <si>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</si>
  <si>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</si>
  <si>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</si>
  <si>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</si>
  <si>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</si>
  <si>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</si>
  <si>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</si>
  <si>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</si>
  <si>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</si>
  <si>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</si>
  <si>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</si>
  <si>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</si>
  <si>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</si>
  <si>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</si>
  <si>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</si>
  <si>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</si>
  <si>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</si>
  <si>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</si>
  <si>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</si>
  <si>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</si>
  <si>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</si>
  <si>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</si>
  <si>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</si>
  <si>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</si>
  <si>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</si>
  <si>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</si>
  <si>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</si>
  <si>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</si>
  <si>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</si>
  <si>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</si>
  <si>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</si>
  <si>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</si>
  <si>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</si>
  <si>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</si>
  <si>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</si>
  <si>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</si>
  <si>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</si>
  <si>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</si>
  <si>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</si>
  <si>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</si>
  <si>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</si>
  <si>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</si>
  <si>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</si>
  <si>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</si>
  <si>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</si>
  <si>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</si>
  <si>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</si>
  <si>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</si>
  <si>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</si>
  <si>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</si>
  <si>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</si>
  <si>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</si>
  <si>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</si>
  <si>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</si>
  <si>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</si>
  <si>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</si>
  <si>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</si>
  <si>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</si>
  <si>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</si>
  <si>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</si>
  <si>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</si>
  <si>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</si>
  <si>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</si>
  <si>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</si>
  <si>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</si>
  <si>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</si>
  <si>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</si>
  <si>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</si>
  <si>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</si>
  <si>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</si>
  <si>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</si>
  <si>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</si>
  <si>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</si>
  <si>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</si>
  <si>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</si>
  <si>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</si>
  <si>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</si>
  <si>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</si>
  <si>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</si>
  <si>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</si>
  <si>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</si>
  <si>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</si>
  <si>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</si>
  <si>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</si>
  <si>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</si>
  <si>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</si>
  <si>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</si>
  <si>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</si>
  <si>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</si>
  <si>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</si>
  <si>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</si>
  <si>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</si>
  <si>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</si>
  <si>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</si>
  <si>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</si>
  <si>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</si>
  <si>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</si>
  <si>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</si>
  <si>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</si>
  <si>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</si>
  <si>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</si>
  <si>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</si>
  <si>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</si>
  <si>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</si>
  <si>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</si>
  <si>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</si>
  <si>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</si>
  <si>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</si>
  <si>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</si>
  <si>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</si>
  <si>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</si>
  <si>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</si>
  <si>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</si>
  <si>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</si>
  <si>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</si>
  <si>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</si>
  <si>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</si>
  <si>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</si>
  <si>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</si>
  <si>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</si>
  <si>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</si>
  <si>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</si>
  <si>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</si>
  <si>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</si>
  <si>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</si>
  <si>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</si>
  <si>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</si>
  <si>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</si>
  <si>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</si>
  <si>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</si>
  <si>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</si>
  <si>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</si>
  <si>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</si>
  <si>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</si>
  <si>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</si>
  <si>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</si>
  <si>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</si>
  <si>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</si>
  <si>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</si>
  <si>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</si>
  <si>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</si>
  <si>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</si>
  <si>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</si>
  <si>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</si>
  <si>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</si>
  <si>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</si>
  <si>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</si>
  <si>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</si>
  <si>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</si>
  <si>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</si>
  <si>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</si>
  <si>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</si>
  <si>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</si>
  <si>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</si>
  <si>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</si>
  <si>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</si>
  <si>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</si>
  <si>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</si>
  <si>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</si>
  <si>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</si>
  <si>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</si>
  <si>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</si>
  <si>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</si>
  <si>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</si>
  <si>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</si>
  <si>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</si>
  <si>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</si>
  <si>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</si>
  <si>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</si>
  <si>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</si>
  <si>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</si>
  <si>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</si>
  <si>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</si>
  <si>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</si>
  <si>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</si>
  <si>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</si>
  <si>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</si>
  <si>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</si>
  <si>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</si>
  <si>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</si>
  <si>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</si>
  <si>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</si>
  <si>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</si>
  <si>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</si>
  <si>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</si>
  <si>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</si>
  <si>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</si>
  <si>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</si>
  <si>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</si>
  <si>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</si>
  <si>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</si>
  <si>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</si>
  <si>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</si>
  <si>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</si>
  <si>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</si>
  <si>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</si>
  <si>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</si>
  <si>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</si>
  <si>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</si>
  <si>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</si>
  <si>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</si>
  <si>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</si>
  <si>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</si>
  <si>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</si>
  <si>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</si>
  <si>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</si>
  <si>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</si>
  <si>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</si>
  <si>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</si>
  <si>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</si>
  <si>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</si>
  <si>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</si>
  <si>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</si>
  <si>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</si>
  <si>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</si>
  <si>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</si>
  <si>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</si>
  <si>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</si>
  <si>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</si>
  <si>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</si>
  <si>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</si>
  <si>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</si>
  <si>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</si>
  <si>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</si>
  <si>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</si>
  <si>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</si>
  <si>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</si>
  <si>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</si>
  <si>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</si>
  <si>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</si>
  <si>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</si>
  <si>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</si>
  <si>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</si>
  <si>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</si>
  <si>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</si>
  <si>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</si>
  <si>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</si>
  <si>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</si>
  <si>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</si>
  <si>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</si>
  <si>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</si>
  <si>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</si>
  <si>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</si>
  <si>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</si>
  <si>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</si>
  <si>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</si>
  <si>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</si>
  <si>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</si>
  <si>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</si>
  <si>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</si>
  <si>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</si>
  <si>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</si>
  <si>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</si>
  <si>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</si>
  <si>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</si>
  <si>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</si>
  <si>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</si>
  <si>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</si>
  <si>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</si>
  <si>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</si>
  <si>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</si>
  <si>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</si>
  <si>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</si>
  <si>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</si>
  <si>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</si>
  <si>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</si>
  <si>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</si>
  <si>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</si>
  <si>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</si>
  <si>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</si>
  <si>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</si>
  <si>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</si>
  <si>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</si>
  <si>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</si>
  <si>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</si>
  <si>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</si>
  <si>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</si>
  <si>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</si>
  <si>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</si>
  <si>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</si>
  <si>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</si>
  <si>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</si>
  <si>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</si>
  <si>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</si>
  <si>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</si>
  <si>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</si>
  <si>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</si>
  <si>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</si>
  <si>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</si>
  <si>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</si>
  <si>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</si>
  <si>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</si>
  <si>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</si>
  <si>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</si>
  <si>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</si>
  <si>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</si>
  <si>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</si>
  <si>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</si>
  <si>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</si>
  <si>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</si>
  <si>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</si>
  <si>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</si>
  <si>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</si>
  <si>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</si>
  <si>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</si>
  <si>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</si>
  <si>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</si>
  <si>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</si>
  <si>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</si>
  <si>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</si>
  <si>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</si>
  <si>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</si>
  <si>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</si>
  <si>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</si>
  <si>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</si>
  <si>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</si>
  <si>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</si>
  <si>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</si>
  <si>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</si>
  <si>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</si>
  <si>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</si>
  <si>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</si>
  <si>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</si>
  <si>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</si>
  <si>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</si>
  <si>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</si>
  <si>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</si>
  <si>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</si>
  <si>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</si>
  <si>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</si>
  <si>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</si>
  <si>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</si>
  <si>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</si>
  <si>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</si>
  <si>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</si>
  <si>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</si>
  <si>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</si>
  <si>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</si>
  <si>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</si>
  <si>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</si>
  <si>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</si>
  <si>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</si>
  <si>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</si>
  <si>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</si>
  <si>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</si>
  <si>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</si>
  <si>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</si>
  <si>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</si>
  <si>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</si>
  <si>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</si>
  <si>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</si>
  <si>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</si>
  <si>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</si>
  <si>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</si>
  <si>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</si>
  <si>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</si>
  <si>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</si>
  <si>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</si>
  <si>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</si>
  <si>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</si>
  <si>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</si>
  <si>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</si>
  <si>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</si>
  <si>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</si>
  <si>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</si>
  <si>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</si>
  <si>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</si>
  <si>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</si>
  <si>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</si>
  <si>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</si>
  <si>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</si>
  <si>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</si>
  <si>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</si>
  <si>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</si>
  <si>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</si>
  <si>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</si>
  <si>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</si>
  <si>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</si>
  <si>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</si>
  <si>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</si>
  <si>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</si>
  <si>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</si>
  <si>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</si>
  <si>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</si>
  <si>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</si>
  <si>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</si>
  <si>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</si>
  <si>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</si>
  <si>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</si>
  <si>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</si>
  <si>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</si>
  <si>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</si>
  <si>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</si>
  <si>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</si>
  <si>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</si>
  <si>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</si>
  <si>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</si>
  <si>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</si>
  <si>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</si>
  <si>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</si>
  <si>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</si>
  <si>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</si>
  <si>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</si>
  <si>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</si>
  <si>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</si>
  <si>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</si>
  <si>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</si>
  <si>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</si>
  <si>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</si>
  <si>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</si>
  <si>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</si>
  <si>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</si>
  <si>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</si>
  <si>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</si>
  <si>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</si>
  <si>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</si>
  <si>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</si>
  <si>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</si>
  <si>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</si>
  <si>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</si>
  <si>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</si>
  <si>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</si>
  <si>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</si>
  <si>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</si>
  <si>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</si>
  <si>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</si>
  <si>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</si>
  <si>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</si>
  <si>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</si>
  <si>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</si>
  <si>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</si>
  <si>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</si>
  <si>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</si>
  <si>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</si>
  <si>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</si>
  <si>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</si>
  <si>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</si>
  <si>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</si>
  <si>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</si>
  <si>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</si>
  <si>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</si>
  <si>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</si>
  <si>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</si>
  <si>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</si>
  <si>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</si>
  <si>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</si>
  <si>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</si>
  <si>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</si>
  <si>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</si>
  <si>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</si>
  <si>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</si>
  <si>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</si>
  <si>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</si>
  <si>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</si>
  <si>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</si>
  <si>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</si>
  <si>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</si>
  <si>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</si>
  <si>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</si>
  <si>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</si>
  <si>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</si>
  <si>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</si>
  <si>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</si>
  <si>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</si>
  <si>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</si>
  <si>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</si>
  <si>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</si>
  <si>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</si>
  <si>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</si>
  <si>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</si>
  <si>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</si>
  <si>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</si>
  <si>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</si>
  <si>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</si>
  <si>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</si>
  <si>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</si>
  <si>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</si>
  <si>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</si>
  <si>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</si>
  <si>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</si>
  <si>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</si>
  <si>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</si>
  <si>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</si>
  <si>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</si>
  <si>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</si>
  <si>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</si>
  <si>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</si>
  <si>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</si>
  <si>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</si>
  <si>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</si>
  <si>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</si>
  <si>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</si>
  <si>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</si>
  <si>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</si>
  <si>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</si>
  <si>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</si>
  <si>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</si>
  <si>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</si>
  <si>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</si>
  <si>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</si>
  <si>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</si>
  <si>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</si>
  <si>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</si>
  <si>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</si>
  <si>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</si>
  <si>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</si>
  <si>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</si>
  <si>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</si>
  <si>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</si>
  <si>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</si>
  <si>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</si>
  <si>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</si>
  <si>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</si>
  <si>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</si>
  <si>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</si>
  <si>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</si>
  <si>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</si>
  <si>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</si>
  <si>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</si>
  <si>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</si>
  <si>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</si>
  <si>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</si>
  <si>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</si>
  <si>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</si>
  <si>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</si>
  <si>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</si>
  <si>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</si>
  <si>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</si>
  <si>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</si>
  <si>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</si>
  <si>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</si>
  <si>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</si>
  <si>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</si>
  <si>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</si>
  <si>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</si>
  <si>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</si>
  <si>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</si>
  <si>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</si>
  <si>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</si>
  <si>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</si>
  <si>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</si>
  <si>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</si>
  <si>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</si>
  <si>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</si>
  <si>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</si>
  <si>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</si>
  <si>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</si>
  <si>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</si>
  <si>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</si>
  <si>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</si>
  <si>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</si>
  <si>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</si>
  <si>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</si>
  <si>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</si>
  <si>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</si>
  <si>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</si>
  <si>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</si>
  <si>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</si>
  <si>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</si>
  <si>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</si>
  <si>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</si>
  <si>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</si>
  <si>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</si>
  <si>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</si>
  <si>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</si>
  <si>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</si>
  <si>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</si>
  <si>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</si>
  <si>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</si>
  <si>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</si>
  <si>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</si>
  <si>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</si>
  <si>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</si>
  <si>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</si>
  <si>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</si>
  <si>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</si>
  <si>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</si>
  <si>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</si>
  <si>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</si>
  <si>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</si>
  <si>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</si>
  <si>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</si>
  <si>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</si>
  <si>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</si>
  <si>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</si>
  <si>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</si>
  <si>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</si>
  <si>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</si>
  <si>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</si>
  <si>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</si>
  <si>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</si>
  <si>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</si>
  <si>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</si>
  <si>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</si>
  <si>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</si>
  <si>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</si>
  <si>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</si>
  <si>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</si>
  <si>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</si>
  <si>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</si>
  <si>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</si>
  <si>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</si>
  <si>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</si>
  <si>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</si>
  <si>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</si>
  <si>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</si>
  <si>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</si>
  <si>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</si>
  <si>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</si>
  <si>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</si>
  <si>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</si>
  <si>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</si>
  <si>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</si>
  <si>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</si>
  <si>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</si>
  <si>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</si>
  <si>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</si>
  <si>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</si>
  <si>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</si>
  <si>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</si>
  <si>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</si>
  <si>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</si>
  <si>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</si>
  <si>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</si>
  <si>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</si>
  <si>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</si>
  <si>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</si>
  <si>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</si>
  <si>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</si>
  <si>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</si>
  <si>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</si>
  <si>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</si>
  <si>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</si>
  <si>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</si>
  <si>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</si>
  <si>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</si>
  <si>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</si>
  <si>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</si>
  <si>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</si>
  <si>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</si>
  <si>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</si>
  <si>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</si>
  <si>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</si>
  <si>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</si>
  <si>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</si>
  <si>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</si>
  <si>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</si>
  <si>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</si>
  <si>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</si>
  <si>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</si>
  <si>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</si>
  <si>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</si>
  <si>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</si>
  <si>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</si>
  <si>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</si>
  <si>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</si>
  <si>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</si>
  <si>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</si>
  <si>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</si>
  <si>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</si>
  <si>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</si>
  <si>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</si>
  <si>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</si>
  <si>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</si>
  <si>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</si>
  <si>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</si>
  <si>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</si>
  <si>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</si>
  <si>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</si>
  <si>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</si>
  <si>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</si>
  <si>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</si>
  <si>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</si>
  <si>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</si>
  <si>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</si>
  <si>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</si>
  <si>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</si>
  <si>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</si>
  <si>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</si>
  <si>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</si>
  <si>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</si>
  <si>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</si>
  <si>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</si>
  <si>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</si>
  <si>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</si>
  <si>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</si>
  <si>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</si>
  <si>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</si>
  <si>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</si>
  <si>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</si>
  <si>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</si>
  <si>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</si>
  <si>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</si>
  <si>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</si>
  <si>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</si>
  <si>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</si>
  <si>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</si>
  <si>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</si>
  <si>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</si>
  <si>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</si>
  <si>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</si>
  <si>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</si>
  <si>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</si>
  <si>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</si>
  <si>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</si>
  <si>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</si>
  <si>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</si>
  <si>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</si>
  <si>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</si>
  <si>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</si>
  <si>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</si>
  <si>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</si>
  <si>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</si>
  <si>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</si>
  <si>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</si>
  <si>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</si>
  <si>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</si>
  <si>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</si>
  <si>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</si>
  <si>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</si>
  <si>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</si>
  <si>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</si>
  <si>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</si>
  <si>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</si>
  <si>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</si>
  <si>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</si>
  <si>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</si>
  <si>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</si>
  <si>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</si>
  <si>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</si>
  <si>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</si>
  <si>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</si>
  <si>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</si>
  <si>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</si>
  <si>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</si>
  <si>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</si>
  <si>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</si>
  <si>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</si>
  <si>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</si>
  <si>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</si>
  <si>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</si>
  <si>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</si>
  <si>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</si>
  <si>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</si>
  <si>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</si>
  <si>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</si>
  <si>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</si>
  <si>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</si>
  <si>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</si>
  <si>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</si>
  <si>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</si>
  <si>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</si>
  <si>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</si>
  <si>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</si>
  <si>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</si>
  <si>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</si>
  <si>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</si>
  <si>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</si>
  <si>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</si>
  <si>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</si>
  <si>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</si>
  <si>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</si>
  <si>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</si>
  <si>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</si>
  <si>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</si>
  <si>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</si>
  <si>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</si>
  <si>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</si>
  <si>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</si>
  <si>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</si>
  <si>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</si>
  <si>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</si>
  <si>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</si>
  <si>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</si>
  <si>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</si>
  <si>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</si>
  <si>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</si>
  <si>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</si>
  <si>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</si>
  <si>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</si>
  <si>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</si>
  <si>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</si>
  <si>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</si>
  <si>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</si>
  <si>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</si>
  <si>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</si>
  <si>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</si>
  <si>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</si>
  <si>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</si>
  <si>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</si>
  <si>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</si>
  <si>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</si>
  <si>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</si>
  <si>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</si>
  <si>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</si>
  <si>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</si>
  <si>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</si>
  <si>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</si>
  <si>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</si>
  <si>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</si>
  <si>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</si>
  <si>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</si>
  <si>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</si>
  <si>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</si>
  <si>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</si>
  <si>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</si>
  <si>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</si>
  <si>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</si>
  <si>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</si>
  <si>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</si>
  <si>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</si>
  <si>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</si>
  <si>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</si>
  <si>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</si>
  <si>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</si>
  <si>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</si>
  <si>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</si>
  <si>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</si>
  <si>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</si>
  <si>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</si>
  <si>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</si>
  <si>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</si>
  <si>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</si>
  <si>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</si>
  <si>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</si>
  <si>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</si>
  <si>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</si>
  <si>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</si>
  <si>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</si>
  <si>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</si>
  <si>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</si>
  <si>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</si>
  <si>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</si>
  <si>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</si>
  <si>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</si>
  <si>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</si>
  <si>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</si>
  <si>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</si>
  <si>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</si>
  <si>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</si>
  <si>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</si>
  <si>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</si>
  <si>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</si>
  <si>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</si>
  <si>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</si>
  <si>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</si>
  <si>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</si>
  <si>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</si>
  <si>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</si>
  <si>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</si>
  <si>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</si>
  <si>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</si>
  <si>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</si>
  <si>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</si>
  <si>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</si>
  <si>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</si>
  <si>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</si>
  <si>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</si>
  <si>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</si>
  <si>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</si>
  <si>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</si>
  <si>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</si>
  <si>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</si>
  <si>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</si>
  <si>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</si>
  <si>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</si>
  <si>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</si>
  <si>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</si>
  <si>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</si>
  <si>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</si>
  <si>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</si>
  <si>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</si>
  <si>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</si>
  <si>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</si>
  <si>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</si>
  <si>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</si>
  <si>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</si>
  <si>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</si>
  <si>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</si>
  <si>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</si>
  <si>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</si>
  <si>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</si>
  <si>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</si>
  <si>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</si>
  <si>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</si>
  <si>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</si>
  <si>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</si>
  <si>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</si>
  <si>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</si>
  <si>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</si>
  <si>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</si>
  <si>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</si>
  <si>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</si>
  <si>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</si>
  <si>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</si>
  <si>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</si>
  <si>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</si>
  <si>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</si>
  <si>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</si>
  <si>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</si>
  <si>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</si>
  <si>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</si>
  <si>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</si>
  <si>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</si>
  <si>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</si>
  <si>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</si>
  <si>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</si>
  <si>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</si>
  <si>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</si>
  <si>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</si>
  <si>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</si>
  <si>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</si>
  <si>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</si>
  <si>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</si>
  <si>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</si>
  <si>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</si>
  <si>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</si>
  <si>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</si>
  <si>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</si>
  <si>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</si>
  <si>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</si>
  <si>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</si>
  <si>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</si>
  <si>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</si>
  <si>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</si>
  <si>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</si>
  <si>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</si>
  <si>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</si>
  <si>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</si>
  <si>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</si>
  <si>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</si>
  <si>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</si>
  <si>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</si>
  <si>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</si>
  <si>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</si>
  <si>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</si>
  <si>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</si>
  <si>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</si>
  <si>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</si>
  <si>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</si>
  <si>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</si>
  <si>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</si>
  <si>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</si>
  <si>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</si>
  <si>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</si>
  <si>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</si>
  <si>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</si>
  <si>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</si>
  <si>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</si>
  <si>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</si>
  <si>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</si>
  <si>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</si>
  <si>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</si>
  <si>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</si>
  <si>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</si>
  <si>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</si>
  <si>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</si>
  <si>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</si>
  <si>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</si>
  <si>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</si>
  <si>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</si>
  <si>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</si>
  <si>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</si>
  <si>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</si>
  <si>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</si>
  <si>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</si>
  <si>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</si>
  <si>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</si>
  <si>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</si>
  <si>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</si>
  <si>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</si>
  <si>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</si>
  <si>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</si>
  <si>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</si>
  <si>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</si>
  <si>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</si>
  <si>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</si>
  <si>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</si>
  <si>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</si>
  <si>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</si>
  <si>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</si>
  <si>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</si>
  <si>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</si>
  <si>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</si>
  <si>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</si>
  <si>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</si>
  <si>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</si>
  <si>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</si>
  <si>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</si>
  <si>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</si>
  <si>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</si>
  <si>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</si>
  <si>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</si>
  <si>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</si>
  <si>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</si>
  <si>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</si>
  <si>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</si>
  <si>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</si>
  <si>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</si>
  <si>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</si>
  <si>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</si>
  <si>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</si>
  <si>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</si>
  <si>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</si>
  <si>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</si>
  <si>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</si>
  <si>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</si>
  <si>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</si>
  <si>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</si>
  <si>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</si>
  <si>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</si>
  <si>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</si>
  <si>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</si>
  <si>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</si>
  <si>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</si>
  <si>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</si>
  <si>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</si>
  <si>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</si>
  <si>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</si>
  <si>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</si>
  <si>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</si>
  <si>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</si>
  <si>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</si>
  <si>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</si>
  <si>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</si>
  <si>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</si>
  <si>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</si>
  <si>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</si>
  <si>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</si>
  <si>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</si>
  <si>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</si>
  <si>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</si>
  <si>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</si>
  <si>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</si>
  <si>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</si>
  <si>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</si>
  <si>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</si>
  <si>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</si>
  <si>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</si>
  <si>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</si>
  <si>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</si>
  <si>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</si>
  <si>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</si>
  <si>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</si>
  <si>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</si>
  <si>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</si>
  <si>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</si>
  <si>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</si>
  <si>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</si>
  <si>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</si>
  <si>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</si>
  <si>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</si>
  <si>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</si>
  <si>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</si>
  <si>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</si>
  <si>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</si>
  <si>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</si>
  <si>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</si>
  <si>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</si>
  <si>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</si>
  <si>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</si>
  <si>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</si>
  <si>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</si>
  <si>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</si>
  <si>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</si>
  <si>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</si>
  <si>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</si>
  <si>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</si>
  <si>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</si>
  <si>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</si>
  <si>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</si>
  <si>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</si>
  <si>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</si>
  <si>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</si>
  <si>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</si>
  <si>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</si>
  <si>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</si>
  <si>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</si>
  <si>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</si>
  <si>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</si>
  <si>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</si>
  <si>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</si>
  <si>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</si>
  <si>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</si>
  <si>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</si>
  <si>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</si>
  <si>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</si>
  <si>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</si>
  <si>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</si>
  <si>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</si>
  <si>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</si>
  <si>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</si>
  <si>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</si>
  <si>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</si>
  <si>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</si>
  <si>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</si>
  <si>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</si>
  <si>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</si>
  <si>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</si>
  <si>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</si>
  <si>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</si>
  <si>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</si>
  <si>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</si>
  <si>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</si>
  <si>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</si>
  <si>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</si>
  <si>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</si>
  <si>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</si>
  <si>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</si>
  <si>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</si>
  <si>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</si>
  <si>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</si>
  <si>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</si>
  <si>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</si>
  <si>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</si>
  <si>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</si>
  <si>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</si>
  <si>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</si>
  <si>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</si>
  <si>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</si>
  <si>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</si>
  <si>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</si>
  <si>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</si>
  <si>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</si>
  <si>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</si>
  <si>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</si>
  <si>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</si>
  <si>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</si>
  <si>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</si>
  <si>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</si>
  <si>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</si>
  <si>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</si>
  <si>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</si>
  <si>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</si>
  <si>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</si>
  <si>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</si>
  <si>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</si>
  <si>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</si>
  <si>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</si>
  <si>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</si>
  <si>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</si>
  <si>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</si>
  <si>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</si>
  <si>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</si>
  <si>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</si>
  <si>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</si>
  <si>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</si>
  <si>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</si>
  <si>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</si>
  <si>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</si>
  <si>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</si>
  <si>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</si>
  <si>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</si>
  <si>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</si>
  <si>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</si>
  <si>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</si>
  <si>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</si>
  <si>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</si>
  <si>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</si>
  <si>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</si>
  <si>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</si>
  <si>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</si>
  <si>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</si>
  <si>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</si>
  <si>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</si>
  <si>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</si>
  <si>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</si>
  <si>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</si>
  <si>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</si>
  <si>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</si>
  <si>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</si>
  <si>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</si>
  <si>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</si>
  <si>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</si>
  <si>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</si>
  <si>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</si>
  <si>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</si>
  <si>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</si>
  <si>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</si>
  <si>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</si>
  <si>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</si>
  <si>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</si>
  <si>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</si>
  <si>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</si>
  <si>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</si>
  <si>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</si>
  <si>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</si>
  <si>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</si>
  <si>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</si>
  <si>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</si>
  <si>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</si>
  <si>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</si>
  <si>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</si>
  <si>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</si>
  <si>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</si>
  <si>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</si>
  <si>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</si>
  <si>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</si>
  <si>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</si>
  <si>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</si>
  <si>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</si>
  <si>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</si>
  <si>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</si>
  <si>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</si>
  <si>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</si>
  <si>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</si>
  <si>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</si>
  <si>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</si>
  <si>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</si>
  <si>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</si>
  <si>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</si>
  <si>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</si>
  <si>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</si>
  <si>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</si>
  <si>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</si>
  <si>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</si>
  <si>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</si>
  <si>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</si>
  <si>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</si>
  <si>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</si>
  <si>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</si>
  <si>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</si>
  <si>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</si>
  <si>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</si>
  <si>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</si>
  <si>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</si>
  <si>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</si>
  <si>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</si>
  <si>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</si>
  <si>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</si>
  <si>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</si>
  <si>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</si>
  <si>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</si>
  <si>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</si>
  <si>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</si>
  <si>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</si>
  <si>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</si>
  <si>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</si>
  <si>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</si>
  <si>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</si>
  <si>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</si>
  <si>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</si>
  <si>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</si>
  <si>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</si>
  <si>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</si>
  <si>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</si>
  <si>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</si>
  <si>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</si>
  <si>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</si>
  <si>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</si>
  <si>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</si>
  <si>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</si>
  <si>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</si>
  <si>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</si>
  <si>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</si>
  <si>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</si>
  <si>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</si>
  <si>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</si>
  <si>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</si>
  <si>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</si>
  <si>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</si>
  <si>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</si>
  <si>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</si>
  <si>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</si>
  <si>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</si>
  <si>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</si>
  <si>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</si>
  <si>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</si>
  <si>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</si>
  <si>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</si>
  <si>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</si>
  <si>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</si>
  <si>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</si>
  <si>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</si>
  <si>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</si>
  <si>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</si>
  <si>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</si>
  <si>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</si>
  <si>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</si>
  <si>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</si>
  <si>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</si>
  <si>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</si>
  <si>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</si>
  <si>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</si>
  <si>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</si>
  <si>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</si>
  <si>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</si>
  <si>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</si>
  <si>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</si>
  <si>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</si>
  <si>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</si>
  <si>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</si>
  <si>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</si>
  <si>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</si>
  <si>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</si>
  <si>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</si>
  <si>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</si>
  <si>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</si>
  <si>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</si>
  <si>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</si>
  <si>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</si>
  <si>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</si>
  <si>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</si>
  <si>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</si>
  <si>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</si>
  <si>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</si>
  <si>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</si>
  <si>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</si>
  <si>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</si>
  <si>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</si>
  <si>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</si>
  <si>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</si>
  <si>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</si>
  <si>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</si>
  <si>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</si>
  <si>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</si>
  <si>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</si>
  <si>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</si>
  <si>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</si>
  <si>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</si>
  <si>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</si>
  <si>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</si>
  <si>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</si>
  <si>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</si>
  <si>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</si>
  <si>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</si>
  <si>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</si>
  <si>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</si>
  <si>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</si>
  <si>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</si>
  <si>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</si>
  <si>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</si>
  <si>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</si>
  <si>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</si>
  <si>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</si>
  <si>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</si>
  <si>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</si>
  <si>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</si>
  <si>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</si>
  <si>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</si>
  <si>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</si>
  <si>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</si>
  <si>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</si>
  <si>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</si>
  <si>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</si>
  <si>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</si>
  <si>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</si>
  <si>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</si>
  <si>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</si>
  <si>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</si>
  <si>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</si>
  <si>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</si>
  <si>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</si>
  <si>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</si>
  <si>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</si>
  <si>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</si>
  <si>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</si>
  <si>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</si>
  <si>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</si>
  <si>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</si>
  <si>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</si>
  <si>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</si>
  <si>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</si>
  <si>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</si>
  <si>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</si>
  <si>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</si>
  <si>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</si>
  <si>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</si>
  <si>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</si>
  <si>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</si>
  <si>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</si>
  <si>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</si>
  <si>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</si>
  <si>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</si>
  <si>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</si>
  <si>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</si>
  <si>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</si>
  <si>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</si>
  <si>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</si>
  <si>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</si>
  <si>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</si>
  <si>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</si>
  <si>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</si>
  <si>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</si>
  <si>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</si>
  <si>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</si>
  <si>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</si>
  <si>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</si>
  <si>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</si>
  <si>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</si>
  <si>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</si>
  <si>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</si>
  <si>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</si>
  <si>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</si>
  <si>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</si>
  <si>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</si>
  <si>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</si>
  <si>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</si>
  <si>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</si>
  <si>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</si>
  <si>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</si>
  <si>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</si>
  <si>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</si>
  <si>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</si>
  <si>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</si>
  <si>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</si>
  <si>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</si>
  <si>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</si>
  <si>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</si>
  <si>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</si>
  <si>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</si>
  <si>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</si>
  <si>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</si>
  <si>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</si>
  <si>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</si>
  <si>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</si>
  <si>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</si>
  <si>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</si>
  <si>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</si>
  <si>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</si>
  <si>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</si>
  <si>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</si>
  <si>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</si>
  <si>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</si>
  <si>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</si>
  <si>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</si>
  <si>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</si>
  <si>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</si>
  <si>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</si>
  <si>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</si>
  <si>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</si>
  <si>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</si>
  <si>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</si>
  <si>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</si>
  <si>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</si>
  <si>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</si>
  <si>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</si>
  <si>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</si>
  <si>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</si>
  <si>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</si>
  <si>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</si>
  <si>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</si>
  <si>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</si>
  <si>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</si>
  <si>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</si>
  <si>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</si>
  <si>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</si>
  <si>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</si>
  <si>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</si>
  <si>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</si>
  <si>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</si>
  <si>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</si>
  <si>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</si>
  <si>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</si>
  <si>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</si>
  <si>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</si>
  <si>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</si>
  <si>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</si>
  <si>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</si>
  <si>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</si>
  <si>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</si>
  <si>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</si>
  <si>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</si>
  <si>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</si>
  <si>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</si>
  <si>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</si>
  <si>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</si>
  <si>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</si>
  <si>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</si>
  <si>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</si>
  <si>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</si>
  <si>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</si>
  <si>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</si>
  <si>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</si>
  <si>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</si>
  <si>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</si>
  <si>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</si>
  <si>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</si>
  <si>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</si>
  <si>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</si>
  <si>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</si>
  <si>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</si>
  <si>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</si>
  <si>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</si>
  <si>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</si>
  <si>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</si>
  <si>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</si>
  <si>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</si>
  <si>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</si>
  <si>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</si>
  <si>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</si>
  <si>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</si>
  <si>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</si>
  <si>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</si>
  <si>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</si>
  <si>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</si>
  <si>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</si>
  <si>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</si>
  <si>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</si>
  <si>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</si>
  <si>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</si>
  <si>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</si>
  <si>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</si>
  <si>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</si>
  <si>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</si>
  <si>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</si>
  <si>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</si>
  <si>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</si>
  <si>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</si>
  <si>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</si>
  <si>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</si>
  <si>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</si>
  <si>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</si>
  <si>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</si>
  <si>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</si>
  <si>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</si>
  <si>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</si>
  <si>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</si>
  <si>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</si>
  <si>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</si>
  <si>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</si>
  <si>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</si>
  <si>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</si>
  <si>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</si>
  <si>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</si>
  <si>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</si>
  <si>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</si>
  <si>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</si>
  <si>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</si>
  <si>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</si>
  <si>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</si>
  <si>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</si>
  <si>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</si>
  <si>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</si>
  <si>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</si>
  <si>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</si>
  <si>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</si>
  <si>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</si>
  <si>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</si>
  <si>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</si>
  <si>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</si>
  <si>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</si>
  <si>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</si>
  <si>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</si>
  <si>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</si>
  <si>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</si>
  <si>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</si>
  <si>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</si>
  <si>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</si>
  <si>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</si>
  <si>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</si>
  <si>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</si>
  <si>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</si>
  <si>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</si>
  <si>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</si>
  <si>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</si>
  <si>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</si>
  <si>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</si>
  <si>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</si>
  <si>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</si>
  <si>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</si>
  <si>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</si>
  <si>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</si>
  <si>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</si>
  <si>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</si>
  <si>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</si>
  <si>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</si>
  <si>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</si>
  <si>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</si>
  <si>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</si>
  <si>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</si>
  <si>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</si>
  <si>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</si>
  <si>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</si>
  <si>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</si>
  <si>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</si>
  <si>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</si>
  <si>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</si>
  <si>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</si>
  <si>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</si>
  <si>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</si>
  <si>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</si>
  <si>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</si>
  <si>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</si>
  <si>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</si>
  <si>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</si>
  <si>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</si>
  <si>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</si>
  <si>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</si>
  <si>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</si>
  <si>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</si>
  <si>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</si>
  <si>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</si>
  <si>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</si>
  <si>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</si>
  <si>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</si>
  <si>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</si>
  <si>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</si>
  <si>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</si>
  <si>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</si>
  <si>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</si>
  <si>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</si>
  <si>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</si>
  <si>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</si>
  <si>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</si>
  <si>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</si>
  <si>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</si>
  <si>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</si>
  <si>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</si>
  <si>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</si>
  <si>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</si>
  <si>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</si>
  <si>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</si>
  <si>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</si>
  <si>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</si>
  <si>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</si>
  <si>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</si>
  <si>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</si>
  <si>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</si>
  <si>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</si>
  <si>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</si>
  <si>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</si>
  <si>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</si>
  <si>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</si>
  <si>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</si>
  <si>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</si>
  <si>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</si>
  <si>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</si>
  <si>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</si>
  <si>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</si>
  <si>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</si>
  <si>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</si>
  <si>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</si>
  <si>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</si>
  <si>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</si>
  <si>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</si>
  <si>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</si>
  <si>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</si>
  <si>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</si>
  <si>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</si>
  <si>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</si>
  <si>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</si>
  <si>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</si>
  <si>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</si>
  <si>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</si>
  <si>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</si>
  <si>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</si>
  <si>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</si>
  <si>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</si>
  <si>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</si>
  <si>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</si>
  <si>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</si>
  <si>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</si>
  <si>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</si>
  <si>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</si>
  <si>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</si>
  <si>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</si>
  <si>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</si>
  <si>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</si>
  <si>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</si>
  <si>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</si>
  <si>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</si>
  <si>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</si>
  <si>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</si>
  <si>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</si>
  <si>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</si>
  <si>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</si>
  <si>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</si>
  <si>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</si>
  <si>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</si>
  <si>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</si>
  <si>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</si>
  <si>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</si>
  <si>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</si>
  <si>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</si>
  <si>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</si>
  <si>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</si>
  <si>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</si>
  <si>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</si>
  <si>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</si>
  <si>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</si>
  <si>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</si>
  <si>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</si>
  <si>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</si>
  <si>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</si>
  <si>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</si>
  <si>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</si>
  <si>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</si>
  <si>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</si>
  <si>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</si>
  <si>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</si>
  <si>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</si>
  <si>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</si>
  <si>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</si>
  <si>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</si>
  <si>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</si>
  <si>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</si>
  <si>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</si>
  <si>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</si>
  <si>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</si>
  <si>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</si>
  <si>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</si>
  <si>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</si>
  <si>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</si>
  <si>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</si>
  <si>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</si>
  <si>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</si>
  <si>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</si>
  <si>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</si>
  <si>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</si>
  <si>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</si>
  <si>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</si>
  <si>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</si>
  <si>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</si>
  <si>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</si>
  <si>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</si>
  <si>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</si>
  <si>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</si>
  <si>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</si>
  <si>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</si>
  <si>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</si>
  <si>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</si>
  <si>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</si>
  <si>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</si>
  <si>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</si>
  <si>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</si>
  <si>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</si>
  <si>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</si>
  <si>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</si>
  <si>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</si>
  <si>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</si>
  <si>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</si>
  <si>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</si>
  <si>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</si>
  <si>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</si>
  <si>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</si>
  <si>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</si>
  <si>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</si>
  <si>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</si>
  <si>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</si>
  <si>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</si>
  <si>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</si>
  <si>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</si>
  <si>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</si>
  <si>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</si>
  <si>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</si>
  <si>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</si>
  <si>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</si>
  <si>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</si>
  <si>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</si>
  <si>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</si>
  <si>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</si>
  <si>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</si>
  <si>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</si>
  <si>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</si>
  <si>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</si>
  <si>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</si>
  <si>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</si>
  <si>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</si>
  <si>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</si>
  <si>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</si>
  <si>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</si>
  <si>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</si>
  <si>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</si>
  <si>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</si>
  <si>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</si>
  <si>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</si>
  <si>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</si>
  <si>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</si>
  <si>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</si>
  <si>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</si>
  <si>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</si>
  <si>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</si>
  <si>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</si>
  <si>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</si>
  <si>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</si>
  <si>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</si>
  <si>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</si>
  <si>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</si>
  <si>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</si>
  <si>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</si>
  <si>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</si>
  <si>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</si>
  <si>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</si>
  <si>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</si>
  <si>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</si>
  <si>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</si>
  <si>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</si>
  <si>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</si>
  <si>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</si>
  <si>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</si>
  <si>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</si>
  <si>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</si>
  <si>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</si>
  <si>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</si>
  <si>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</si>
  <si>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</si>
  <si>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</si>
  <si>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</si>
  <si>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</si>
  <si>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</si>
  <si>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</si>
  <si>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</si>
  <si>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</si>
  <si>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</si>
  <si>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</si>
  <si>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</si>
  <si>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</si>
  <si>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</si>
  <si>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</si>
  <si>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</si>
  <si>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</si>
  <si>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</si>
  <si>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</si>
  <si>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</si>
  <si>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</si>
  <si>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</si>
  <si>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</si>
  <si>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</si>
  <si>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</si>
  <si>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</si>
  <si>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</si>
  <si>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</si>
  <si>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</si>
  <si>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</si>
  <si>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</si>
  <si>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</si>
  <si>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</si>
  <si>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</si>
  <si>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</si>
  <si>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</si>
  <si>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</si>
  <si>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</si>
  <si>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</si>
  <si>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</si>
  <si>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</si>
  <si>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</si>
  <si>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</si>
  <si>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</si>
  <si>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</si>
  <si>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</si>
  <si>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</si>
  <si>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</si>
  <si>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</si>
  <si>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</si>
  <si>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</si>
  <si>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</si>
  <si>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</si>
  <si>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</si>
  <si>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</si>
  <si>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</si>
  <si>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</si>
  <si>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</si>
  <si>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</si>
  <si>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</si>
  <si>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</si>
  <si>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</si>
  <si>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</si>
  <si>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</si>
  <si>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</si>
  <si>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</si>
  <si>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</si>
  <si>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</si>
  <si>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</si>
  <si>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</si>
  <si>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</si>
  <si>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</si>
  <si>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</si>
  <si>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</si>
  <si>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</si>
  <si>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</si>
  <si>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</si>
  <si>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</si>
  <si>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</si>
  <si>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</si>
  <si>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</si>
  <si>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</si>
  <si>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</si>
  <si>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</si>
  <si>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</si>
  <si>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</si>
  <si>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</si>
  <si>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</si>
  <si>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</si>
  <si>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</si>
  <si>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</si>
  <si>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</si>
  <si>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</si>
  <si>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</si>
  <si>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</si>
  <si>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</si>
  <si>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</si>
  <si>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</si>
  <si>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</si>
  <si>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</si>
  <si>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</si>
  <si>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</si>
  <si>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</si>
  <si>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</si>
  <si>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</si>
  <si>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</si>
  <si>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</si>
  <si>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</si>
  <si>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</si>
  <si>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</si>
  <si>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</si>
  <si>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</si>
  <si>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</si>
  <si>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</si>
  <si>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</si>
  <si>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</si>
  <si>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</si>
  <si>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</si>
  <si>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</si>
  <si>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</si>
  <si>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</si>
  <si>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</si>
  <si>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</si>
  <si>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</si>
  <si>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</si>
  <si>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</si>
  <si>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</si>
  <si>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</si>
  <si>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</si>
  <si>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</si>
  <si>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</si>
  <si>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</si>
  <si>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</si>
  <si>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</si>
  <si>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</si>
  <si>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</si>
  <si>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</si>
  <si>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</si>
  <si>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</si>
  <si>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</si>
  <si>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</si>
  <si>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</si>
  <si>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</si>
  <si>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</si>
  <si>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</si>
  <si>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</si>
  <si>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</si>
  <si>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</si>
  <si>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</si>
  <si>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</si>
  <si>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</si>
  <si>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</si>
  <si>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</si>
  <si>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</si>
  <si>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</si>
  <si>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</si>
  <si>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</si>
  <si>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</si>
  <si>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</si>
  <si>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</si>
  <si>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</si>
  <si>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</si>
  <si>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</si>
  <si>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</si>
  <si>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</si>
  <si>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</si>
  <si>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</si>
  <si>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</si>
  <si>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</si>
  <si>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</si>
  <si>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</si>
  <si>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</si>
  <si>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</si>
  <si>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</si>
  <si>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</si>
  <si>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</si>
  <si>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</si>
  <si>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</si>
  <si>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</si>
  <si>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</si>
  <si>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</si>
  <si>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</si>
  <si>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</si>
  <si>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</si>
  <si>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</si>
  <si>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</si>
  <si>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</si>
  <si>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</si>
  <si>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</si>
  <si>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</si>
  <si>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</si>
  <si>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</si>
  <si>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</si>
  <si>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</si>
  <si>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</si>
  <si>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</si>
  <si>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</si>
  <si>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</si>
  <si>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</si>
  <si>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</si>
  <si>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</si>
  <si>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</si>
  <si>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</si>
  <si>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</si>
  <si>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</si>
  <si>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</si>
  <si>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</si>
  <si>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</si>
  <si>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</si>
  <si>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</si>
  <si>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</si>
  <si>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</si>
  <si>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</si>
  <si>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</si>
  <si>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</si>
  <si>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</si>
  <si>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</si>
  <si>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</si>
  <si>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</si>
  <si>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</si>
  <si>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</si>
  <si>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</si>
  <si>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</si>
  <si>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</si>
  <si>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</si>
  <si>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</si>
  <si>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</si>
  <si>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</si>
  <si>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</si>
  <si>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</si>
  <si>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</si>
  <si>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</si>
  <si>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</si>
  <si>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</si>
  <si>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</si>
  <si>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</si>
  <si>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</si>
  <si>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</si>
  <si>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</si>
  <si>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</si>
  <si>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</si>
  <si>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</si>
  <si>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</si>
  <si>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</si>
  <si>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</si>
  <si>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</si>
  <si>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</si>
  <si>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</si>
  <si>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</si>
  <si>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</si>
  <si>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</si>
  <si>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</si>
  <si>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</si>
  <si>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</si>
  <si>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</si>
  <si>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</si>
  <si>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</si>
  <si>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</si>
  <si>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</si>
  <si>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</si>
  <si>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</si>
  <si>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</si>
  <si>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</si>
  <si>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</si>
  <si>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</si>
  <si>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</si>
  <si>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</si>
  <si>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</si>
  <si>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</si>
  <si>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</si>
  <si>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</si>
  <si>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</si>
  <si>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</si>
  <si>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</si>
  <si>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</si>
  <si>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</si>
  <si>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</si>
  <si>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</si>
  <si>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</si>
  <si>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</si>
  <si>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</si>
  <si>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</si>
  <si>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</si>
  <si>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</si>
  <si>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</si>
  <si>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</si>
  <si>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</si>
  <si>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</si>
  <si>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</si>
  <si>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</si>
  <si>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</si>
  <si>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</si>
  <si>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</si>
  <si>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</si>
  <si>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</si>
  <si>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</si>
  <si>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</si>
  <si>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</si>
  <si>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</si>
  <si>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</si>
  <si>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</si>
  <si>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</si>
  <si>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</si>
  <si>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</si>
  <si>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</si>
  <si>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</si>
  <si>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</si>
  <si>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</si>
  <si>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</si>
  <si>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</si>
  <si>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</si>
  <si>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</si>
  <si>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</si>
  <si>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</si>
  <si>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</si>
  <si>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</si>
  <si>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</si>
  <si>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</si>
  <si>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</si>
  <si>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</si>
  <si>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</si>
  <si>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</si>
  <si>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</si>
  <si>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</si>
  <si>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</si>
  <si>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</si>
  <si>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</si>
  <si>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</si>
  <si>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</si>
  <si>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</si>
  <si>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</si>
  <si>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</si>
  <si>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</si>
  <si>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</si>
  <si>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</si>
  <si>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</si>
  <si>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</si>
  <si>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</si>
  <si>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</si>
  <si>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</si>
  <si>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</si>
  <si>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</si>
  <si>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</si>
  <si>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</si>
  <si>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</si>
  <si>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</si>
  <si>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</si>
  <si>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</si>
  <si>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</si>
  <si>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</si>
  <si>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</si>
  <si>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</si>
  <si>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</si>
  <si>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</si>
  <si>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</si>
  <si>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</si>
  <si>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</si>
  <si>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</si>
  <si>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</si>
  <si>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</si>
  <si>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</si>
  <si>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</si>
  <si>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</si>
  <si>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</si>
  <si>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</si>
  <si>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</si>
  <si>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</si>
  <si>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</si>
  <si>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</si>
  <si>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</si>
  <si>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</si>
  <si>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</si>
  <si>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</si>
  <si>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</si>
  <si>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</si>
  <si>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</si>
  <si>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</si>
  <si>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</si>
  <si>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</si>
  <si>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</si>
  <si>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</si>
  <si>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</si>
  <si>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</si>
  <si>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</si>
  <si>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</si>
  <si>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</si>
  <si>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</si>
  <si>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</si>
  <si>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</si>
  <si>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</si>
  <si>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</si>
  <si>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</si>
  <si>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</si>
  <si>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</si>
  <si>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</si>
  <si>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</si>
  <si>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</si>
  <si>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</si>
  <si>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</si>
  <si>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</si>
  <si>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</si>
  <si>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</si>
  <si>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</si>
  <si>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</si>
  <si>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</si>
  <si>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</si>
  <si>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</si>
  <si>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</si>
  <si>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</si>
  <si>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</si>
  <si>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</si>
  <si>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</si>
  <si>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</si>
  <si>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</si>
  <si>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</si>
  <si>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</si>
  <si>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</si>
  <si>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</si>
  <si>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</si>
  <si>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</si>
  <si>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</si>
  <si>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</si>
  <si>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</si>
  <si>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</si>
  <si>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</si>
  <si>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</si>
  <si>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</si>
  <si>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</si>
  <si>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</si>
  <si>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</si>
  <si>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</si>
  <si>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</si>
  <si>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</si>
  <si>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</si>
  <si>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</si>
  <si>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</si>
  <si>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</si>
  <si>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</si>
  <si>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</si>
  <si>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</si>
  <si>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</si>
  <si>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</si>
  <si>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</si>
  <si>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</si>
  <si>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</si>
  <si>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</si>
  <si>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</si>
  <si>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</si>
  <si>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</si>
  <si>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</si>
  <si>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</si>
  <si>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</si>
  <si>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</si>
  <si>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</si>
  <si>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</si>
  <si>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</si>
  <si>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</si>
  <si>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</si>
  <si>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</si>
  <si>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</si>
  <si>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</si>
  <si>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</si>
  <si>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</si>
  <si>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</si>
  <si>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</si>
  <si>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</si>
  <si>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</si>
  <si>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</si>
  <si>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</si>
  <si>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</si>
  <si>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</si>
  <si>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</si>
  <si>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</si>
  <si>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</si>
  <si>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</si>
  <si>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</si>
  <si>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</si>
  <si>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</si>
  <si>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</si>
  <si>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</si>
  <si>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</si>
  <si>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</si>
  <si>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</si>
  <si>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</si>
  <si>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</si>
  <si>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</si>
  <si>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</si>
  <si>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</si>
  <si>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</si>
  <si>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</si>
  <si>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</si>
  <si>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</si>
  <si>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</si>
  <si>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</si>
  <si>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</si>
  <si>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</si>
  <si>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</si>
  <si>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</si>
  <si>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</si>
  <si>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</si>
  <si>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</si>
  <si>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</si>
  <si>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</si>
  <si>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</si>
  <si>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</si>
  <si>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</si>
  <si>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</si>
  <si>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</si>
  <si>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</si>
  <si>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</si>
  <si>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</si>
  <si>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</si>
  <si>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</si>
  <si>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</si>
  <si>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</si>
  <si>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</si>
  <si>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</si>
  <si>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</si>
  <si>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</si>
  <si>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</si>
  <si>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</si>
  <si>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</si>
  <si>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</si>
  <si>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</si>
  <si>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</si>
  <si>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</si>
  <si>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</si>
  <si>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</si>
  <si>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</si>
  <si>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</si>
  <si>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</si>
  <si>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</si>
  <si>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</si>
  <si>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</si>
  <si>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</si>
  <si>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</si>
  <si>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</si>
  <si>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</si>
  <si>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</si>
  <si>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</si>
  <si>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</si>
  <si>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</si>
  <si>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</si>
  <si>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</si>
  <si>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</si>
  <si>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</si>
  <si>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</si>
  <si>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</si>
  <si>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</si>
  <si>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</si>
  <si>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</si>
  <si>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</si>
  <si>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</si>
  <si>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</si>
  <si>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</si>
  <si>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</si>
  <si>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</si>
  <si>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</si>
  <si>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</si>
  <si>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</si>
  <si>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</si>
  <si>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</si>
  <si>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</si>
  <si>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</si>
  <si>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</si>
  <si>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</si>
  <si>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</si>
  <si>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</si>
  <si>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</si>
  <si>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</si>
  <si>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</si>
  <si>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</si>
  <si>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</si>
  <si>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</si>
  <si>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</si>
  <si>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</si>
  <si>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</si>
  <si>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</si>
  <si>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</si>
  <si>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</si>
  <si>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</si>
  <si>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</si>
  <si>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</si>
  <si>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</si>
  <si>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</si>
  <si>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</si>
  <si>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</si>
  <si>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</si>
  <si>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</si>
  <si>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</si>
  <si>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</si>
  <si>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</si>
  <si>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</si>
  <si>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</si>
  <si>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</si>
  <si>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</si>
  <si>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</si>
  <si>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</si>
  <si>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</si>
  <si>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</si>
  <si>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</si>
  <si>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</si>
  <si>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</si>
  <si>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</si>
  <si>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</si>
  <si>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</si>
  <si>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</si>
  <si>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</si>
  <si>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</si>
  <si>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</si>
  <si>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</si>
  <si>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</si>
  <si>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</si>
  <si>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</si>
  <si>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</si>
  <si>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</si>
  <si>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</si>
  <si>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</si>
  <si>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</si>
  <si>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</si>
  <si>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</si>
  <si>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</si>
  <si>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</si>
  <si>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</si>
  <si>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</si>
  <si>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</si>
  <si>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</si>
  <si>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</si>
  <si>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</si>
  <si>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</si>
  <si>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</si>
  <si>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</si>
  <si>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</si>
  <si>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</si>
  <si>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</si>
  <si>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</si>
  <si>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</si>
  <si>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</si>
  <si>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</si>
  <si>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</si>
  <si>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</si>
  <si>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</si>
  <si>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</si>
  <si>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</si>
  <si>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</si>
  <si>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</si>
  <si>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</si>
  <si>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</si>
  <si>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</si>
  <si>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</si>
  <si>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</si>
  <si>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</si>
  <si>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</si>
  <si>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</si>
  <si>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</si>
  <si>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</si>
  <si>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</si>
  <si>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</si>
  <si>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</si>
  <si>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</si>
  <si>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</si>
  <si>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</si>
  <si>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</si>
  <si>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</si>
  <si>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</si>
  <si>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</si>
  <si>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</si>
  <si>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</si>
  <si>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</si>
  <si>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</si>
  <si>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</si>
  <si>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</si>
  <si>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</si>
  <si>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</si>
  <si>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</si>
  <si>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</si>
  <si>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</si>
  <si>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</si>
  <si>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</si>
  <si>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</si>
  <si>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</si>
  <si>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</si>
  <si>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</si>
  <si>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</si>
  <si>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</si>
  <si>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</si>
  <si>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</si>
  <si>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</si>
  <si>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</si>
  <si>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</si>
  <si>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</si>
  <si>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</si>
  <si>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</si>
  <si>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</si>
  <si>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</si>
  <si>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</si>
  <si>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</si>
  <si>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</si>
  <si>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</si>
  <si>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</si>
  <si>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</si>
  <si>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</si>
  <si>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</si>
  <si>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</si>
  <si>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</si>
  <si>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</si>
  <si>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</si>
  <si>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</si>
  <si>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</si>
  <si>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</si>
  <si>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</si>
  <si>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</si>
  <si>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</si>
  <si>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</si>
  <si>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</si>
  <si>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</si>
  <si>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</si>
  <si>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</si>
  <si>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</si>
  <si>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</si>
  <si>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</si>
  <si>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</si>
  <si>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</si>
  <si>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</si>
  <si>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</si>
  <si>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</si>
  <si>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</si>
  <si>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</si>
  <si>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</si>
  <si>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</si>
  <si>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</si>
  <si>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</si>
  <si>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</si>
  <si>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</si>
  <si>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</si>
  <si>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</si>
  <si>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</si>
  <si>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</si>
  <si>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</si>
  <si>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</si>
  <si>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</si>
  <si>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</si>
  <si>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</si>
  <si>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</si>
  <si>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</si>
  <si>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</si>
  <si>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</si>
  <si>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</si>
  <si>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</si>
  <si>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</si>
  <si>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</si>
  <si>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</si>
  <si>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</si>
  <si>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</si>
  <si>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</si>
  <si>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</si>
  <si>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</si>
  <si>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</si>
  <si>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</si>
  <si>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</si>
  <si>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</si>
  <si>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</si>
  <si>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</si>
  <si>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</si>
  <si>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</si>
  <si>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</si>
  <si>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</si>
  <si>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</si>
  <si>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</si>
  <si>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</si>
  <si>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</si>
  <si>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</si>
  <si>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</si>
  <si>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</si>
  <si>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</si>
  <si>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</si>
  <si>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</si>
  <si>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</si>
  <si>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</si>
  <si>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</si>
  <si>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</si>
  <si>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</si>
  <si>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</si>
  <si>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</si>
  <si>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</si>
  <si>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</si>
  <si>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</si>
  <si>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</si>
  <si>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</si>
  <si>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</si>
  <si>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</si>
  <si>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</si>
  <si>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</si>
  <si>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</si>
  <si>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</si>
  <si>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</si>
  <si>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</si>
  <si>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</si>
  <si>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</si>
  <si>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</si>
  <si>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</si>
  <si>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</si>
  <si>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</si>
  <si>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</si>
  <si>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</si>
  <si>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</si>
  <si>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</si>
  <si>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</si>
  <si>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</si>
  <si>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</si>
  <si>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</si>
  <si>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</si>
  <si>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</si>
  <si>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</si>
  <si>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</si>
  <si>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</si>
  <si>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</si>
  <si>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</si>
  <si>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</si>
  <si>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</si>
  <si>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</si>
  <si>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</si>
  <si>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</si>
  <si>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</si>
  <si>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</si>
  <si>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</si>
  <si>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</si>
  <si>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</si>
  <si>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</si>
  <si>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</si>
  <si>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</si>
  <si>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</si>
  <si>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</si>
  <si>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</si>
  <si>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</si>
  <si>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</si>
  <si>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</si>
  <si>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</si>
  <si>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</si>
  <si>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</si>
  <si>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</si>
  <si>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</si>
  <si>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</si>
  <si>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</si>
  <si>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</si>
  <si>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</si>
  <si>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</si>
  <si>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</si>
  <si>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</si>
  <si>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</si>
  <si>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</si>
  <si>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</si>
  <si>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</si>
  <si>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</si>
  <si>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</si>
  <si>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</si>
  <si>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</si>
  <si>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</si>
  <si>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</si>
  <si>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</si>
  <si>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</si>
  <si>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</si>
  <si>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</si>
  <si>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</si>
  <si>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</si>
  <si>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</si>
  <si>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</si>
  <si>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</si>
  <si>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</si>
  <si>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</si>
  <si>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</si>
  <si>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</si>
  <si>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</si>
  <si>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</si>
  <si>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</si>
  <si>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</si>
  <si>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</si>
  <si>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</si>
  <si>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</si>
  <si>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</si>
  <si>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</si>
  <si>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</si>
  <si>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</si>
  <si>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</si>
  <si>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</si>
  <si>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</si>
  <si>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</si>
  <si>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</si>
  <si>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</si>
  <si>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</si>
  <si>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</si>
  <si>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</si>
  <si>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</si>
  <si>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</si>
  <si>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</si>
  <si>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</si>
  <si>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</si>
  <si>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</si>
  <si>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</si>
  <si>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</si>
  <si>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</si>
  <si>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</si>
  <si>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</si>
  <si>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</si>
  <si>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</si>
  <si>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</si>
  <si>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</si>
  <si>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</si>
  <si>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</si>
  <si>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</si>
  <si>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</si>
  <si>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</si>
  <si>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</si>
  <si>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</si>
  <si>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</si>
  <si>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</si>
  <si>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</si>
  <si>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</si>
  <si>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</si>
  <si>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</si>
  <si>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</si>
  <si>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</si>
  <si>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</si>
  <si>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</si>
  <si>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</si>
  <si>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</si>
  <si>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</si>
  <si>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</si>
  <si>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</si>
  <si>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</si>
  <si>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</si>
  <si>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</si>
  <si>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</si>
  <si>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</si>
  <si>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</si>
  <si>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</si>
  <si>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</si>
  <si>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</si>
  <si>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</si>
  <si>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</si>
  <si>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</si>
  <si>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</si>
  <si>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</si>
  <si>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</si>
  <si>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</si>
  <si>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</si>
  <si>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</si>
  <si>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</si>
  <si>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</si>
  <si>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</si>
  <si>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</si>
  <si>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</si>
  <si>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</si>
  <si>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</si>
  <si>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</si>
  <si>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</si>
  <si>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</si>
  <si>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</si>
  <si>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</si>
  <si>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</si>
  <si>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</si>
  <si>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</si>
  <si>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</si>
  <si>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</si>
  <si>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</si>
  <si>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</si>
  <si>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</si>
  <si>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</si>
  <si>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</si>
  <si>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</si>
  <si>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</si>
  <si>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</si>
  <si>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</si>
  <si>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</si>
  <si>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</si>
  <si>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</si>
  <si>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</si>
  <si>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</si>
  <si>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</si>
  <si>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</si>
  <si>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</si>
  <si>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</si>
  <si>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</si>
  <si>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</si>
  <si>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</si>
  <si>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</si>
  <si>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</si>
  <si>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</si>
  <si>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</si>
  <si>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</si>
  <si>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</si>
  <si>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</si>
  <si>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</si>
  <si>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</si>
  <si>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</si>
  <si>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</si>
  <si>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</si>
  <si>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</si>
  <si>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</si>
  <si>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</si>
  <si>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</si>
  <si>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</si>
  <si>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</si>
  <si>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</si>
  <si>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</si>
  <si>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</si>
  <si>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</si>
  <si>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</si>
  <si>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</si>
  <si>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</si>
  <si>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</si>
  <si>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</si>
  <si>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</si>
  <si>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</si>
  <si>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</si>
  <si>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</si>
  <si>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</si>
  <si>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</si>
  <si>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</si>
  <si>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</si>
  <si>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</si>
  <si>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</si>
  <si>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</si>
  <si>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</si>
  <si>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</si>
  <si>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</si>
  <si>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</si>
  <si>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</si>
  <si>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</si>
  <si>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</si>
  <si>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</si>
  <si>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</si>
  <si>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</si>
  <si>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</si>
  <si>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</si>
  <si>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</si>
  <si>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</si>
  <si>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</si>
  <si>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</si>
  <si>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</si>
  <si>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</si>
  <si>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</si>
  <si>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</si>
  <si>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</si>
  <si>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</si>
  <si>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</si>
  <si>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</si>
  <si>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</si>
  <si>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</si>
  <si>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</si>
  <si>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</si>
  <si>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</si>
  <si>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</si>
  <si>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</si>
  <si>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</si>
  <si>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</si>
  <si>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</si>
  <si>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</si>
  <si>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</si>
  <si>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</si>
  <si>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</si>
  <si>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</si>
  <si>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</si>
  <si>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</si>
  <si>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</si>
  <si>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</si>
  <si>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</si>
  <si>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</si>
  <si>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</si>
  <si>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</si>
  <si>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</si>
  <si>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</si>
  <si>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</si>
  <si>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</si>
  <si>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</si>
  <si>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</si>
  <si>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</si>
  <si>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</si>
  <si>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</si>
  <si>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</si>
  <si>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</si>
  <si>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</si>
  <si>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</si>
  <si>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</si>
  <si>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</si>
  <si>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</si>
  <si>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</si>
  <si>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</si>
  <si>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</si>
  <si>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</si>
  <si>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</si>
  <si>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</si>
  <si>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</si>
  <si>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</si>
  <si>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</si>
  <si>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</si>
  <si>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</si>
  <si>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</si>
  <si>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</si>
  <si>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</si>
  <si>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</si>
  <si>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</si>
  <si>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</si>
  <si>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</si>
  <si>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</si>
  <si>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</si>
  <si>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</si>
  <si>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</si>
  <si>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</si>
  <si>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</si>
  <si>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</si>
  <si>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</si>
  <si>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</si>
  <si>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</si>
  <si>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</si>
  <si>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</si>
  <si>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</si>
  <si>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</si>
  <si>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</si>
  <si>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</si>
  <si>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</si>
  <si>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</si>
  <si>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</si>
  <si>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</si>
  <si>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</si>
  <si>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</si>
  <si>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</si>
  <si>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</si>
  <si>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</si>
  <si>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</si>
  <si>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</si>
  <si>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</si>
  <si>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</si>
  <si>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</si>
  <si>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</si>
  <si>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</si>
  <si>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</si>
  <si>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</si>
  <si>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</si>
  <si>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</si>
  <si>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</si>
  <si>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</si>
  <si>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</si>
  <si>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</si>
  <si>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</si>
  <si>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</si>
  <si>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</si>
  <si>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</si>
  <si>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</si>
  <si>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</si>
  <si>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</si>
  <si>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</si>
  <si>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</si>
  <si>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</si>
  <si>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</si>
  <si>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</si>
  <si>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</si>
  <si>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</si>
  <si>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</si>
  <si>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</si>
  <si>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</si>
  <si>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</si>
  <si>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</si>
  <si>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</si>
  <si>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</si>
  <si>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</si>
  <si>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</si>
  <si>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</si>
  <si>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</si>
  <si>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</si>
  <si>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</si>
  <si>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</si>
  <si>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</si>
  <si>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</si>
  <si>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</si>
  <si>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</si>
  <si>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</si>
  <si>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</si>
  <si>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</si>
  <si>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</si>
  <si>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</si>
  <si>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</si>
  <si>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</si>
  <si>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</si>
  <si>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</si>
  <si>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</si>
  <si>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</si>
  <si>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</si>
  <si>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</si>
  <si>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</si>
  <si>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</si>
  <si>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</si>
  <si>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</si>
  <si>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</si>
  <si>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</si>
  <si>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</si>
  <si>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</si>
  <si>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</si>
  <si>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</si>
  <si>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</si>
  <si>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</si>
  <si>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</si>
  <si>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</si>
  <si>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</si>
  <si>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</si>
  <si>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</si>
  <si>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</si>
  <si>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</si>
  <si>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</si>
  <si>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</si>
  <si>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</si>
  <si>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</si>
  <si>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</si>
  <si>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</si>
  <si>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</si>
  <si>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</si>
  <si>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</si>
  <si>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</si>
  <si>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</si>
  <si>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</si>
  <si>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</si>
  <si>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</si>
  <si>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</si>
  <si>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</si>
  <si>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</si>
  <si>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</si>
  <si>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</si>
  <si>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</si>
  <si>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</si>
  <si>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</si>
  <si>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</si>
  <si>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</si>
  <si>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</si>
  <si>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</si>
  <si>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</si>
  <si>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</si>
  <si>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</si>
  <si>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</si>
  <si>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</si>
  <si>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</si>
  <si>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</si>
  <si>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</si>
  <si>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</si>
  <si>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</si>
  <si>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</si>
  <si>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</si>
  <si>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</si>
  <si>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</si>
  <si>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</si>
  <si>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</si>
  <si>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</si>
  <si>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</si>
  <si>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</si>
  <si>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</si>
  <si>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</si>
  <si>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</si>
  <si>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</si>
  <si>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</si>
  <si>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</si>
  <si>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</si>
  <si>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</si>
  <si>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</si>
  <si>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</si>
  <si>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</si>
  <si>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</si>
  <si>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</si>
  <si>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</si>
  <si>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</si>
  <si>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</si>
  <si>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</si>
  <si>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</si>
  <si>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</si>
  <si>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</si>
  <si>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</si>
  <si>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</si>
  <si>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</si>
  <si>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</si>
  <si>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</si>
  <si>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</si>
  <si>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</si>
  <si>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</si>
  <si>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</si>
  <si>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</si>
  <si>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</si>
  <si>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</si>
  <si>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</si>
  <si>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</si>
  <si>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</si>
  <si>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</si>
  <si>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</si>
  <si>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</si>
  <si>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</si>
  <si>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</si>
  <si>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</si>
  <si>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</si>
  <si>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</si>
  <si>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</si>
  <si>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</si>
  <si>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</si>
  <si>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</si>
  <si>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</si>
  <si>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</si>
  <si>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</si>
  <si>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</si>
  <si>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</si>
  <si>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</si>
  <si>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</si>
  <si>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</si>
  <si>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</si>
  <si>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</si>
  <si>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</si>
  <si>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</si>
  <si>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</si>
  <si>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</si>
  <si>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</si>
  <si>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</si>
  <si>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</si>
  <si>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</si>
  <si>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</si>
  <si>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</si>
  <si>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</si>
  <si>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</si>
  <si>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</si>
  <si>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</si>
  <si>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</si>
  <si>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</si>
  <si>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</si>
  <si>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</si>
  <si>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</si>
  <si>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</si>
  <si>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</si>
  <si>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</si>
  <si>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</si>
  <si>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</si>
  <si>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</si>
  <si>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</si>
  <si>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</si>
  <si>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</si>
  <si>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</si>
  <si>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</si>
  <si>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</si>
  <si>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</si>
  <si>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</si>
  <si>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</si>
  <si>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</si>
  <si>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</si>
  <si>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</si>
  <si>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</si>
  <si>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</si>
  <si>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</si>
  <si>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</si>
  <si>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</si>
  <si>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</si>
  <si>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</si>
  <si>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</si>
  <si>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</si>
  <si>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</si>
  <si>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</si>
  <si>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</si>
  <si>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</si>
  <si>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</si>
  <si>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</si>
  <si>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</si>
  <si>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</si>
  <si>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</si>
  <si>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</si>
  <si>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</si>
  <si>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</si>
  <si>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</si>
  <si>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</si>
  <si>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</si>
  <si>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</si>
  <si>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</si>
  <si>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</si>
  <si>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</si>
  <si>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</si>
  <si>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</si>
  <si>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</si>
  <si>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</si>
  <si>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</si>
  <si>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</si>
  <si>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</si>
  <si>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</si>
  <si>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</si>
  <si>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</si>
  <si>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</si>
  <si>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</si>
  <si>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</si>
  <si>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</si>
  <si>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</si>
  <si>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</si>
  <si>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</si>
  <si>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</si>
  <si>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</si>
  <si>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</si>
  <si>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</si>
  <si>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</si>
  <si>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</si>
  <si>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</si>
  <si>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</si>
  <si>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</si>
  <si>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</si>
  <si>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</si>
  <si>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</si>
  <si>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</si>
  <si>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</si>
  <si>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</si>
  <si>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</si>
  <si>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</si>
  <si>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</si>
  <si>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</si>
  <si>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</si>
  <si>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</si>
  <si>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</si>
  <si>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</si>
  <si>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</si>
  <si>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</si>
  <si>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</si>
  <si>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</si>
  <si>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</si>
  <si>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</si>
  <si>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</si>
  <si>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</si>
  <si>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</si>
  <si>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</si>
  <si>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</si>
  <si>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</si>
  <si>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</si>
  <si>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</si>
  <si>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</si>
  <si>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</si>
  <si>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</si>
  <si>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</si>
  <si>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</si>
  <si>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</si>
  <si>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</si>
  <si>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</si>
  <si>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</si>
  <si>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</si>
  <si>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</si>
  <si>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</si>
  <si>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</si>
  <si>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</si>
  <si>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</si>
  <si>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</si>
  <si>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</si>
  <si>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</si>
  <si>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</si>
  <si>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</si>
  <si>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</si>
  <si>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</si>
  <si>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</si>
  <si>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</si>
  <si>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</si>
  <si>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</si>
  <si>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</si>
  <si>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</si>
  <si>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</si>
  <si>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</si>
  <si>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</si>
  <si>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</si>
  <si>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</si>
  <si>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</si>
  <si>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</si>
  <si>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</si>
  <si>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</si>
  <si>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</si>
  <si>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</si>
  <si>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</si>
  <si>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</si>
  <si>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</si>
  <si>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</si>
  <si>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</si>
  <si>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</si>
  <si>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</si>
  <si>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</si>
  <si>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</si>
  <si>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</si>
  <si>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</si>
  <si>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</si>
  <si>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</si>
  <si>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</si>
  <si>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</si>
  <si>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</si>
  <si>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</si>
  <si>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</si>
  <si>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</si>
  <si>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</si>
  <si>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</si>
  <si>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</si>
  <si>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</si>
  <si>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</si>
  <si>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</si>
  <si>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</si>
  <si>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</si>
  <si>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</si>
  <si>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</si>
  <si>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</si>
  <si>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</si>
  <si>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</si>
  <si>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</si>
  <si>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</si>
  <si>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</si>
  <si>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</si>
  <si>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</si>
  <si>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</si>
  <si>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</si>
  <si>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</si>
  <si>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</si>
  <si>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</si>
  <si>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</si>
  <si>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</si>
  <si>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</si>
  <si>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</si>
  <si>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</si>
  <si>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</si>
  <si>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</si>
  <si>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</si>
  <si>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</si>
  <si>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</si>
  <si>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</si>
  <si>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</si>
  <si>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</si>
  <si>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</si>
  <si>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</si>
  <si>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</si>
  <si>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</si>
  <si>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</si>
  <si>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</si>
  <si>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</si>
  <si>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</si>
  <si>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</si>
  <si>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</si>
  <si>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</si>
  <si>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</si>
  <si>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</si>
  <si>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</si>
  <si>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</si>
  <si>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</si>
  <si>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</si>
  <si>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</si>
  <si>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</si>
  <si>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</si>
  <si>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</si>
  <si>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</si>
  <si>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</si>
  <si>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</si>
  <si>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</si>
  <si>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</si>
  <si>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</si>
  <si>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</si>
  <si>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</si>
  <si>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</si>
  <si>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</si>
  <si>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</si>
  <si>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</si>
  <si>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</si>
  <si>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</si>
  <si>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</si>
  <si>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</si>
  <si>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</si>
  <si>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</si>
  <si>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</si>
  <si>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</si>
  <si>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</si>
  <si>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</si>
  <si>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</si>
  <si>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</si>
  <si>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</si>
  <si>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</si>
  <si>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</si>
  <si>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</si>
  <si>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</si>
  <si>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</si>
  <si>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</si>
  <si>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</si>
  <si>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</si>
  <si>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</si>
  <si>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</si>
  <si>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</si>
  <si>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</si>
  <si>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</si>
  <si>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</si>
  <si>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</si>
  <si>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</si>
  <si>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</si>
  <si>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</si>
  <si>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</si>
  <si>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</si>
  <si>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</si>
  <si>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</si>
  <si>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</si>
  <si>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</si>
  <si>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</si>
  <si>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</si>
  <si>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</si>
  <si>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</si>
  <si>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</si>
  <si>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</si>
  <si>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</si>
  <si>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</si>
  <si>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</si>
  <si>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</si>
  <si>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</si>
  <si>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</si>
  <si>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</si>
  <si>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</si>
  <si>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</si>
  <si>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</si>
  <si>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</si>
  <si>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</si>
  <si>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</si>
  <si>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</si>
  <si>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</si>
  <si>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</si>
  <si>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</si>
  <si>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</si>
  <si>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</si>
  <si>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</si>
  <si>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</si>
  <si>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</si>
  <si>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</si>
  <si>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</si>
  <si>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</si>
  <si>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</si>
  <si>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</si>
  <si>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</si>
  <si>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</si>
  <si>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</si>
  <si>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</si>
  <si>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</si>
  <si>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</si>
  <si>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</si>
  <si>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</si>
  <si>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</si>
  <si>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</si>
  <si>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</si>
  <si>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</si>
  <si>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</si>
  <si>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</si>
  <si>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</si>
  <si>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</si>
  <si>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</si>
  <si>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</si>
  <si>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</si>
  <si>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</si>
  <si>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</si>
  <si>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</si>
  <si>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</si>
  <si>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</si>
  <si>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</si>
  <si>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</si>
  <si>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</si>
  <si>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</si>
  <si>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</si>
  <si>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</si>
  <si>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</si>
  <si>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</si>
  <si>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</si>
  <si>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</si>
  <si>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</si>
  <si>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</si>
  <si>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</si>
  <si>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</si>
  <si>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</si>
  <si>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</si>
  <si>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</si>
  <si>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</si>
  <si>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</si>
  <si>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</si>
  <si>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</si>
  <si>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</si>
  <si>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</si>
  <si>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</si>
  <si>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</si>
  <si>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</si>
  <si>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</si>
  <si>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</si>
  <si>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</si>
  <si>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</si>
  <si>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</si>
  <si>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</si>
  <si>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</si>
  <si>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</si>
  <si>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</si>
  <si>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</si>
  <si>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</si>
  <si>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</si>
  <si>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</si>
  <si>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</si>
  <si>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</si>
  <si>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</si>
  <si>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</si>
  <si>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</si>
  <si>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</si>
  <si>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</si>
  <si>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</si>
  <si>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</si>
  <si>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</si>
  <si>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</si>
  <si>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</si>
  <si>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</si>
  <si>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</si>
  <si>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</si>
  <si>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</si>
  <si>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</si>
  <si>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</si>
  <si>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</si>
  <si>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</si>
  <si>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</si>
  <si>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</si>
  <si>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</si>
  <si>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</si>
  <si>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</si>
  <si>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</si>
  <si>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</si>
  <si>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</si>
  <si>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</si>
  <si>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</si>
  <si>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</si>
  <si>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</si>
  <si>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</si>
  <si>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</si>
  <si>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</si>
  <si>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</si>
  <si>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</si>
  <si>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</si>
  <si>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</si>
  <si>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</si>
  <si>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</si>
  <si>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</si>
  <si>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</si>
  <si>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</si>
  <si>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</si>
  <si>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</si>
  <si>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</si>
  <si>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</si>
  <si>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</si>
  <si>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</si>
  <si>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</si>
  <si>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</si>
  <si>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</si>
  <si>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</si>
  <si>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</si>
  <si>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</si>
  <si>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</si>
  <si>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</si>
  <si>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</si>
  <si>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</si>
  <si>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</si>
  <si>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</si>
  <si>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</si>
  <si>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</si>
  <si>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</si>
  <si>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</si>
  <si>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</si>
  <si>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</si>
  <si>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</si>
  <si>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</si>
  <si>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</si>
  <si>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</si>
  <si>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</si>
  <si>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</si>
  <si>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</si>
  <si>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</si>
  <si>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</si>
  <si>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</si>
  <si>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</si>
  <si>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</si>
  <si>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</si>
  <si>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</si>
  <si>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</si>
  <si>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</si>
  <si>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</si>
  <si>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</si>
  <si>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</si>
  <si>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</si>
  <si>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</si>
  <si>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</si>
  <si>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</si>
  <si>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</si>
  <si>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</si>
  <si>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</si>
  <si>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</si>
  <si>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</si>
  <si>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</si>
  <si>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</si>
  <si>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</si>
  <si>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</si>
  <si>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</si>
  <si>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</si>
  <si>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</si>
  <si>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</si>
  <si>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</si>
  <si>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</si>
  <si>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</si>
  <si>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</si>
  <si>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</si>
  <si>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</si>
  <si>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</si>
  <si>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</si>
  <si>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</si>
  <si>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</si>
  <si>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</si>
  <si>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</si>
  <si>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</si>
  <si>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</si>
  <si>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</si>
  <si>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</si>
  <si>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</si>
  <si>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</si>
  <si>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</si>
  <si>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</si>
  <si>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</si>
  <si>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</si>
  <si>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</si>
  <si>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</si>
  <si>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</si>
  <si>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</si>
  <si>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</si>
  <si>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</si>
  <si>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</si>
  <si>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</si>
  <si>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</si>
  <si>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</si>
  <si>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</si>
  <si>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</si>
  <si>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</si>
  <si>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</si>
  <si>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</si>
  <si>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</si>
  <si>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</si>
  <si>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</si>
  <si>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</si>
  <si>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</si>
  <si>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</si>
  <si>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</si>
  <si>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</si>
  <si>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</si>
  <si>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</si>
  <si>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</si>
  <si>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</si>
  <si>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</si>
  <si>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</si>
  <si>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</si>
  <si>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</si>
  <si>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</si>
  <si>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</si>
  <si>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</si>
  <si>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</si>
  <si>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</si>
  <si>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</si>
  <si>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</si>
  <si>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</si>
  <si>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</si>
  <si>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</si>
  <si>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</si>
  <si>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</si>
  <si>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</si>
  <si>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</si>
  <si>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</si>
  <si>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</si>
  <si>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</si>
  <si>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</si>
  <si>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</si>
  <si>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</si>
  <si>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</si>
  <si>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</si>
  <si>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</si>
  <si>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</si>
  <si>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</si>
  <si>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</si>
  <si>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</si>
  <si>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</si>
  <si>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</si>
  <si>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</si>
  <si>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</si>
  <si>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</si>
  <si>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</si>
  <si>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</si>
  <si>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</si>
  <si>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</si>
  <si>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</si>
  <si>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</si>
  <si>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</si>
  <si>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</si>
  <si>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</si>
  <si>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</si>
  <si>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</si>
  <si>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</si>
  <si>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</si>
  <si>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</si>
  <si>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</si>
  <si>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</si>
  <si>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</si>
  <si>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</si>
  <si>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</si>
  <si>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</si>
  <si>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</si>
  <si>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</si>
  <si>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</si>
  <si>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</si>
  <si>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</si>
  <si>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</si>
  <si>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</si>
  <si>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</si>
  <si>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</si>
  <si>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</si>
  <si>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</si>
  <si>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</si>
  <si>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</si>
  <si>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</si>
  <si>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</si>
  <si>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</si>
  <si>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</si>
  <si>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</si>
  <si>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</si>
  <si>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</si>
  <si>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</si>
  <si>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</si>
  <si>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</si>
  <si>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</si>
  <si>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</si>
  <si>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</si>
  <si>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</si>
  <si>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</si>
  <si>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</si>
  <si>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</si>
  <si>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</si>
  <si>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</si>
  <si>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</si>
  <si>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</si>
  <si>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</si>
  <si>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</si>
  <si>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</si>
  <si>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</si>
  <si>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</si>
  <si>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</si>
  <si>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</si>
  <si>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</si>
  <si>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</si>
  <si>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</si>
  <si>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</si>
  <si>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</si>
  <si>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</si>
  <si>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</si>
  <si>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</si>
  <si>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</si>
  <si>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</si>
  <si>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</si>
  <si>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</si>
  <si>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</si>
  <si>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</si>
  <si>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</si>
  <si>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</si>
  <si>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</si>
  <si>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</si>
  <si>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</si>
  <si>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</si>
  <si>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</si>
  <si>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</si>
  <si>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</si>
  <si>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</si>
  <si>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</si>
  <si>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</si>
  <si>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</si>
  <si>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</si>
  <si>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</si>
  <si>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</si>
  <si>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</si>
  <si>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</si>
  <si>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</si>
  <si>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</si>
  <si>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</si>
  <si>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</si>
  <si>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</si>
  <si>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</si>
  <si>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</si>
  <si>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</si>
  <si>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</si>
  <si>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</si>
  <si>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</si>
  <si>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</si>
  <si>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</si>
  <si>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</si>
  <si>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</si>
  <si>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</si>
  <si>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</si>
  <si>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</si>
  <si>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</si>
  <si>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</si>
  <si>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</si>
  <si>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</si>
  <si>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</si>
  <si>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</si>
  <si>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</si>
  <si>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</si>
  <si>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</si>
  <si>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</si>
  <si>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</si>
  <si>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</si>
  <si>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</si>
  <si>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</si>
  <si>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</si>
  <si>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</si>
  <si>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</si>
  <si>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</si>
  <si>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</si>
  <si>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</si>
  <si>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</si>
  <si>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</si>
  <si>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</si>
  <si>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</si>
  <si>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</si>
  <si>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</si>
  <si>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</si>
  <si>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</si>
  <si>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</si>
  <si>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</si>
  <si>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</si>
  <si>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</si>
  <si>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</si>
  <si>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</si>
  <si>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</si>
  <si>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</si>
  <si>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</si>
  <si>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</si>
  <si>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</si>
  <si>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</si>
  <si>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</si>
  <si>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</si>
  <si>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</si>
  <si>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</si>
  <si>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</si>
  <si>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</si>
  <si>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</si>
  <si>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</si>
  <si>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</si>
  <si>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</si>
  <si>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</si>
  <si>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</si>
  <si>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</si>
  <si>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</si>
  <si>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</si>
  <si>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</si>
  <si>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</si>
  <si>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</si>
  <si>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</si>
  <si>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</si>
  <si>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</si>
  <si>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</si>
  <si>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</si>
  <si>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</si>
  <si>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</si>
  <si>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</si>
  <si>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</si>
  <si>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</si>
  <si>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</si>
  <si>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</si>
  <si>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</si>
  <si>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</si>
  <si>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</si>
  <si>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</si>
  <si>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</si>
  <si>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</si>
  <si>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</si>
  <si>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</si>
  <si>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</si>
  <si>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</si>
  <si>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</si>
  <si>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</si>
  <si>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</si>
  <si>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</si>
  <si>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</si>
  <si>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</si>
  <si>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</si>
  <si>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</si>
  <si>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</si>
  <si>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</si>
  <si>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</si>
  <si>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</si>
  <si>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</si>
  <si>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</si>
  <si>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</si>
  <si>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</si>
  <si>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</si>
  <si>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</si>
  <si>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</si>
  <si>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</si>
  <si>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</si>
  <si>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</si>
  <si>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</si>
  <si>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</si>
  <si>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</si>
  <si>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</si>
  <si>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</si>
  <si>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</si>
  <si>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</si>
  <si>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</si>
  <si>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</si>
  <si>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</si>
  <si>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</si>
  <si>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</si>
  <si>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</si>
  <si>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</si>
  <si>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</si>
  <si>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</si>
  <si>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</si>
  <si>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</si>
  <si>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</si>
  <si>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</si>
  <si>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</si>
  <si>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</si>
  <si>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</si>
  <si>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</si>
  <si>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</si>
  <si>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</si>
  <si>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</si>
  <si>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</si>
  <si>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</si>
  <si>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</si>
  <si>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</si>
  <si>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</si>
  <si>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</si>
  <si>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</si>
  <si>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</si>
  <si>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</si>
  <si>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</si>
  <si>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</si>
  <si>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</si>
  <si>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</si>
  <si>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</si>
  <si>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</si>
  <si>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</si>
  <si>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</si>
  <si>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</si>
  <si>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</si>
  <si>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</si>
  <si>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</si>
  <si>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</si>
  <si>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</si>
  <si>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</si>
  <si>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</si>
  <si>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</si>
  <si>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</si>
  <si>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</si>
  <si>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</si>
  <si>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</si>
  <si>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</si>
  <si>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</si>
  <si>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</si>
  <si>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</si>
  <si>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</si>
  <si>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</si>
  <si>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</si>
  <si>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</si>
  <si>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</si>
  <si>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</si>
  <si>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</si>
  <si>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</si>
  <si>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</si>
  <si>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</si>
  <si>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</si>
  <si>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</si>
  <si>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</si>
  <si>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</si>
  <si>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</si>
  <si>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</si>
  <si>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</si>
  <si>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</si>
  <si>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</si>
  <si>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</si>
  <si>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</si>
  <si>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</si>
  <si>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</si>
  <si>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</si>
  <si>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</si>
  <si>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</si>
  <si>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</si>
  <si>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</si>
  <si>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</si>
  <si>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</si>
  <si>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</si>
  <si>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</si>
  <si>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</si>
  <si>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</si>
  <si>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</si>
  <si>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</si>
  <si>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</si>
  <si>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</si>
  <si>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</si>
  <si>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</si>
  <si>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</si>
  <si>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</si>
  <si>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</si>
  <si>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</si>
  <si>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</si>
  <si>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</si>
  <si>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</si>
  <si>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</si>
  <si>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</si>
  <si>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</si>
  <si>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</si>
  <si>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</si>
  <si>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</si>
  <si>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</si>
  <si>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</si>
  <si>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</si>
  <si>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</si>
  <si>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</si>
  <si>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</si>
  <si>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</si>
  <si>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</si>
  <si>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</si>
  <si>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</si>
  <si>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</si>
  <si>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</si>
  <si>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</si>
  <si>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</si>
  <si>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</si>
  <si>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</si>
  <si>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</si>
  <si>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</si>
  <si>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</si>
  <si>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</si>
  <si>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</si>
  <si>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</si>
  <si>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</si>
  <si>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</si>
  <si>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</si>
  <si>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</si>
  <si>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</si>
  <si>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</si>
  <si>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</si>
  <si>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</si>
  <si>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</si>
  <si>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</si>
  <si>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</si>
  <si>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</si>
  <si>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</si>
  <si>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</si>
  <si>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</si>
  <si>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</si>
  <si>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</si>
  <si>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</si>
  <si>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</si>
  <si>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</si>
  <si>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</si>
  <si>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</si>
  <si>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</si>
  <si>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</si>
  <si>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</si>
  <si>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</si>
  <si>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</si>
  <si>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</si>
  <si>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</si>
  <si>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</si>
  <si>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</si>
  <si>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</si>
  <si>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</si>
  <si>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</si>
  <si>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</si>
  <si>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</si>
  <si>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</si>
  <si>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</si>
  <si>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</si>
  <si>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</si>
  <si>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</si>
  <si>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</si>
  <si>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</si>
  <si>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</si>
  <si>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</si>
  <si>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</si>
  <si>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</si>
  <si>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</si>
  <si>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</si>
  <si>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</si>
  <si>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</si>
  <si>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</si>
  <si>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</si>
  <si>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</si>
  <si>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</si>
  <si>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</si>
  <si>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</si>
  <si>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</si>
  <si>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</si>
  <si>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</si>
  <si>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</si>
  <si>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</si>
  <si>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</si>
  <si>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</si>
  <si>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</si>
  <si>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</si>
  <si>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</si>
  <si>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</si>
  <si>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</si>
  <si>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</si>
  <si>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</si>
  <si>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</si>
  <si>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</si>
  <si>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</si>
  <si>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</si>
  <si>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</si>
  <si>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</si>
  <si>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</si>
  <si>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</si>
  <si>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</si>
  <si>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</si>
  <si>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</si>
  <si>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</si>
  <si>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</si>
  <si>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</si>
  <si>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</si>
  <si>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</si>
  <si>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</si>
  <si>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</si>
  <si>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</si>
  <si>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</si>
  <si>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</si>
  <si>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</si>
  <si>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</si>
  <si>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</si>
  <si>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</si>
  <si>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</si>
  <si>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</si>
  <si>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</si>
  <si>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</si>
  <si>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</si>
  <si>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</si>
  <si>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</si>
  <si>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</si>
  <si>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</si>
  <si>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</si>
  <si>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</si>
  <si>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</si>
  <si>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</si>
  <si>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</si>
  <si>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</si>
  <si>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</si>
  <si>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</si>
  <si>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</si>
  <si>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</si>
  <si>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</si>
  <si>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</si>
  <si>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</si>
  <si>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</si>
  <si>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</si>
  <si>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</si>
  <si>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</si>
  <si>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</si>
  <si>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</si>
  <si>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</si>
  <si>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</si>
  <si>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</si>
  <si>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</si>
  <si>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</si>
  <si>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</si>
  <si>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</si>
  <si>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</si>
  <si>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</si>
  <si>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</si>
  <si>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</si>
  <si>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</si>
  <si>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</si>
  <si>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</si>
  <si>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</si>
  <si>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</si>
  <si>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</si>
  <si>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</si>
  <si>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</si>
  <si>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</si>
  <si>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</si>
  <si>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</si>
  <si>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</si>
  <si>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</si>
  <si>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</si>
  <si>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</si>
  <si>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</si>
  <si>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</si>
  <si>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</si>
  <si>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</si>
  <si>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</si>
  <si>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</si>
  <si>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</si>
  <si>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</si>
  <si>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</si>
  <si>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</si>
  <si>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</si>
  <si>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</si>
  <si>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</si>
  <si>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</si>
  <si>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</si>
  <si>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</si>
  <si>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</si>
  <si>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</si>
  <si>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</si>
  <si>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</si>
  <si>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</si>
  <si>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</si>
  <si>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</si>
  <si>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</si>
  <si>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</si>
  <si>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</si>
  <si>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</si>
  <si>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</si>
  <si>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</si>
  <si>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</si>
  <si>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</si>
  <si>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</si>
  <si>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</si>
  <si>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</si>
  <si>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</si>
  <si>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</si>
  <si>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</si>
  <si>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</si>
  <si>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</si>
  <si>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</si>
  <si>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</si>
  <si>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</si>
  <si>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</si>
  <si>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</si>
  <si>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</si>
  <si>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</si>
  <si>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</si>
  <si>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</si>
  <si>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</si>
  <si>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</si>
  <si>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</si>
  <si>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</si>
  <si>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</si>
  <si>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</si>
  <si>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</si>
  <si>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</si>
  <si>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</si>
  <si>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</si>
  <si>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</si>
  <si>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</si>
  <si>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</si>
  <si>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</si>
  <si>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</si>
  <si>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</si>
  <si>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</si>
  <si>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</si>
  <si>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</si>
  <si>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</si>
  <si>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</si>
  <si>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</si>
  <si>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</si>
  <si>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</si>
  <si>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</si>
  <si>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</si>
  <si>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</si>
  <si>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</si>
  <si>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</si>
  <si>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</si>
  <si>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</si>
  <si>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</si>
  <si>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</si>
  <si>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</si>
  <si>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</si>
  <si>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</si>
  <si>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</si>
  <si>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</si>
  <si>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</si>
  <si>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</si>
  <si>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</si>
  <si>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</si>
  <si>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</si>
  <si>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</si>
  <si>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</si>
  <si>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</si>
  <si>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</si>
  <si>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</si>
  <si>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</si>
  <si>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</si>
  <si>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</si>
  <si>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</si>
  <si>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</si>
  <si>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</si>
  <si>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</si>
  <si>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</si>
  <si>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</si>
  <si>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</si>
  <si>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</si>
  <si>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</si>
  <si>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</si>
  <si>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</si>
  <si>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</si>
  <si>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</si>
  <si>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</si>
  <si>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</si>
  <si>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</si>
  <si>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</si>
  <si>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</si>
  <si>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</si>
  <si>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</si>
  <si>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</si>
  <si>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</si>
  <si>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</si>
  <si>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</si>
  <si>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</si>
  <si>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</si>
  <si>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</si>
  <si>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</si>
  <si>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</si>
  <si>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</si>
  <si>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</si>
  <si>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</si>
  <si>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</si>
  <si>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</si>
  <si>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</si>
  <si>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</si>
  <si>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</si>
  <si>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</si>
  <si>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</si>
  <si>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</si>
  <si>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</si>
  <si>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</si>
  <si>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</si>
  <si>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</si>
  <si>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</si>
  <si>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</si>
  <si>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</si>
  <si>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</si>
  <si>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</si>
  <si>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</si>
  <si>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</si>
  <si>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</si>
  <si>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</si>
  <si>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</si>
  <si>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</si>
  <si>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</si>
  <si>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</si>
  <si>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</si>
  <si>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</si>
  <si>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</si>
  <si>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</si>
  <si>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</si>
  <si>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</si>
  <si>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</si>
  <si>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</si>
  <si>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</si>
  <si>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</si>
  <si>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</si>
  <si>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</si>
  <si>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</si>
  <si>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</si>
  <si>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</si>
  <si>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</si>
  <si>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</si>
  <si>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</si>
  <si>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</si>
  <si>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</si>
  <si>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</si>
  <si>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</si>
  <si>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</si>
  <si>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</si>
  <si>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</si>
  <si>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</si>
  <si>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</si>
  <si>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</si>
  <si>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</si>
  <si>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</si>
  <si>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</si>
  <si>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</si>
  <si>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</si>
  <si>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</si>
  <si>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</si>
  <si>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</si>
  <si>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</si>
  <si>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</si>
  <si>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</si>
  <si>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</si>
  <si>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</si>
  <si>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</si>
  <si>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</si>
  <si>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</si>
  <si>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</si>
  <si>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</si>
  <si>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</si>
  <si>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</si>
  <si>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</si>
  <si>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</si>
  <si>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</si>
  <si>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</si>
  <si>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</si>
  <si>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</si>
  <si>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</si>
  <si>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</si>
  <si>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</si>
  <si>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</si>
  <si>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</si>
  <si>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</si>
  <si>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</si>
  <si>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</si>
  <si>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</si>
  <si>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</si>
  <si>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</si>
  <si>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</si>
  <si>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</si>
  <si>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</si>
  <si>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</si>
  <si>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</si>
  <si>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</si>
  <si>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</si>
  <si>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</si>
  <si>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</si>
  <si>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</si>
  <si>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</si>
  <si>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</si>
  <si>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</si>
  <si>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</si>
  <si>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</si>
  <si>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</si>
  <si>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</si>
  <si>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</si>
  <si>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</si>
  <si>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</si>
  <si>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</si>
  <si>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</si>
  <si>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</si>
  <si>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</si>
  <si>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</si>
  <si>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</si>
  <si>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</si>
  <si>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</si>
  <si>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</si>
  <si>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</si>
  <si>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</si>
  <si>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</si>
  <si>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</si>
  <si>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</si>
  <si>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</si>
  <si>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</si>
  <si>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</si>
  <si>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</si>
  <si>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</si>
  <si>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</si>
  <si>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</si>
  <si>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</si>
  <si>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</si>
  <si>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</si>
  <si>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</si>
  <si>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</si>
  <si>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</si>
  <si>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</si>
  <si>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</si>
  <si>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</si>
  <si>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</si>
  <si>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</si>
  <si>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</si>
  <si>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</si>
  <si>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</si>
  <si>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</si>
  <si>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</si>
  <si>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</si>
  <si>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</si>
  <si>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</si>
  <si>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</si>
  <si>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</si>
  <si>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</si>
  <si>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</si>
  <si>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</si>
  <si>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</si>
  <si>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</si>
  <si>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</si>
  <si>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</si>
  <si>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</si>
  <si>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</si>
  <si>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</si>
  <si>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</si>
  <si>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</si>
  <si>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</si>
  <si>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</si>
  <si>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</si>
  <si>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</si>
  <si>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</si>
  <si>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</si>
  <si>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</si>
  <si>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</si>
  <si>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</si>
  <si>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</si>
  <si>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</si>
  <si>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</si>
  <si>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</si>
  <si>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</si>
  <si>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</si>
  <si>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</si>
  <si>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</si>
  <si>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</si>
  <si>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</si>
  <si>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</si>
  <si>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</si>
  <si>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</si>
  <si>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</si>
  <si>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</si>
  <si>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</si>
  <si>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</si>
  <si>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</si>
  <si>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</si>
  <si>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</si>
  <si>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</si>
  <si>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</si>
  <si>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</si>
  <si>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</si>
  <si>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</si>
  <si>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</si>
  <si>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</si>
  <si>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</si>
  <si>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</si>
  <si>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</si>
  <si>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</si>
  <si>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</si>
  <si>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</si>
  <si>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</si>
  <si>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</si>
  <si>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</si>
  <si>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</si>
  <si>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</si>
  <si>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</si>
  <si>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</si>
  <si>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</si>
  <si>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</si>
  <si>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</si>
  <si>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</si>
  <si>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</si>
  <si>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</si>
  <si>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</si>
  <si>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</si>
  <si>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</si>
  <si>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</si>
  <si>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</si>
  <si>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</si>
  <si>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</si>
  <si>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</si>
  <si>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</si>
  <si>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</si>
  <si>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</si>
  <si>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</si>
  <si>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</si>
  <si>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</si>
  <si>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</si>
  <si>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</si>
  <si>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</si>
  <si>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</si>
  <si>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</si>
  <si>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</si>
  <si>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</si>
  <si>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</si>
  <si>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</si>
  <si>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</si>
  <si>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</si>
  <si>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</si>
  <si>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</si>
  <si>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</si>
  <si>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</si>
  <si>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</si>
  <si>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</si>
  <si>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</si>
  <si>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</si>
  <si>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</si>
  <si>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</si>
  <si>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</si>
  <si>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</si>
  <si>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</si>
  <si>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</si>
  <si>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</si>
  <si>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</si>
  <si>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</si>
  <si>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</si>
  <si>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</si>
  <si>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</si>
  <si>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</si>
  <si>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</si>
  <si>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</si>
  <si>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</si>
  <si>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</si>
  <si>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</si>
  <si>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</si>
  <si>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</si>
  <si>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</si>
  <si>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</si>
  <si>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</si>
  <si>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</si>
  <si>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</si>
  <si>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</si>
  <si>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</si>
  <si>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</si>
  <si>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</si>
  <si>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</si>
  <si>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</si>
  <si>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</si>
  <si>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</si>
  <si>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</si>
  <si>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</si>
  <si>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</si>
  <si>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</si>
  <si>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</si>
  <si>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</si>
  <si>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</si>
  <si>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</si>
  <si>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</si>
  <si>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</si>
  <si>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</si>
  <si>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</si>
  <si>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</si>
  <si>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</si>
  <si>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</si>
  <si>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</si>
  <si>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</si>
  <si>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</si>
  <si>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</si>
  <si>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</si>
  <si>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</si>
  <si>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</si>
  <si>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</si>
  <si>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</si>
  <si>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</si>
  <si>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</si>
  <si>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</si>
  <si>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</si>
  <si>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</si>
  <si>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</si>
  <si>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</si>
  <si>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</si>
  <si>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</si>
  <si>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</si>
  <si>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</si>
  <si>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</si>
  <si>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</si>
  <si>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</si>
  <si>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</si>
  <si>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</si>
  <si>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</si>
  <si>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</si>
  <si>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</si>
  <si>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</si>
  <si>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</si>
  <si>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</si>
  <si>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</si>
  <si>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</si>
  <si>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</si>
  <si>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</si>
  <si>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</si>
  <si>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</si>
  <si>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</si>
  <si>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</si>
  <si>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</si>
  <si>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</si>
  <si>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</si>
  <si>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</si>
  <si>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</si>
  <si>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</si>
  <si>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</si>
  <si>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</si>
  <si>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</si>
  <si>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</si>
  <si>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</si>
  <si>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</si>
  <si>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</si>
  <si>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</si>
  <si>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</si>
  <si>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</si>
  <si>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</si>
  <si>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</si>
  <si>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</si>
  <si>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</si>
  <si>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</si>
  <si>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</si>
  <si>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</si>
  <si>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</si>
  <si>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</si>
  <si>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</si>
  <si>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</si>
  <si>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</si>
  <si>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</si>
  <si>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</si>
  <si>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</si>
  <si>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</si>
  <si>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</si>
  <si>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</si>
  <si>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</si>
  <si>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</si>
  <si>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</si>
  <si>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</si>
  <si>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</si>
  <si>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</si>
  <si>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</si>
  <si>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</si>
  <si>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</si>
  <si>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</si>
  <si>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</si>
  <si>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</si>
  <si>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</si>
  <si>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</si>
  <si>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</si>
  <si>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</si>
  <si>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</si>
  <si>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</si>
  <si>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</si>
  <si>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</si>
  <si>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</si>
  <si>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</si>
  <si>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</si>
  <si>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</si>
  <si>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</si>
  <si>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</si>
  <si>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</si>
  <si>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</si>
  <si>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</si>
  <si>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</si>
  <si>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</si>
  <si>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</si>
  <si>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</si>
  <si>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</si>
  <si>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</si>
  <si>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</si>
  <si>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</si>
  <si>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</si>
  <si>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</si>
  <si>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</si>
  <si>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</si>
  <si>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</si>
  <si>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</si>
  <si>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</si>
  <si>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</si>
  <si>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</si>
  <si>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</si>
  <si>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</si>
  <si>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</si>
  <si>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</si>
  <si>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</si>
  <si>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</si>
  <si>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</si>
  <si>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</si>
  <si>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</si>
  <si>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</si>
  <si>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</si>
  <si>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</si>
  <si>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</si>
  <si>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</si>
  <si>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</si>
  <si>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</si>
  <si>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</si>
  <si>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</si>
  <si>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</si>
  <si>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</si>
  <si>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</si>
  <si>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</si>
  <si>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</si>
  <si>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</si>
  <si>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</si>
  <si>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</si>
  <si>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</si>
  <si>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</si>
  <si>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</si>
  <si>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</si>
  <si>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</si>
  <si>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</si>
  <si>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</si>
  <si>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</si>
  <si>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</si>
  <si>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</si>
  <si>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</si>
  <si>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</si>
  <si>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</si>
  <si>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</si>
  <si>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</si>
  <si>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</si>
  <si>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</si>
  <si>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</si>
  <si>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</si>
  <si>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</si>
  <si>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</si>
  <si>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</si>
  <si>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</si>
  <si>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</si>
  <si>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</si>
  <si>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</si>
  <si>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</si>
  <si>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</si>
  <si>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</si>
  <si>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</si>
  <si>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</si>
  <si>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</si>
  <si>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</si>
  <si>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</si>
  <si>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</si>
  <si>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</si>
  <si>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</si>
  <si>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</si>
  <si>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</si>
  <si>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</si>
  <si>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</si>
  <si>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</si>
  <si>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</si>
  <si>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</si>
  <si>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</si>
  <si>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</si>
  <si>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</si>
  <si>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</si>
  <si>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</si>
  <si>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</si>
  <si>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</si>
  <si>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</si>
  <si>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</si>
  <si>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</si>
  <si>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</si>
  <si>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</si>
  <si>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</si>
  <si>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</si>
  <si>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</si>
  <si>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</si>
  <si>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</si>
  <si>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</si>
  <si>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</si>
  <si>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</si>
  <si>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</si>
  <si>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</si>
  <si>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</si>
  <si>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</si>
  <si>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</si>
  <si>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</si>
  <si>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</si>
  <si>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</si>
  <si>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</si>
  <si>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</si>
  <si>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</si>
  <si>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</si>
  <si>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</si>
  <si>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</si>
  <si>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</si>
  <si>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</si>
  <si>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</si>
  <si>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</si>
  <si>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</si>
  <si>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</si>
  <si>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</si>
  <si>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</si>
  <si>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</si>
  <si>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</si>
  <si>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</si>
  <si>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</si>
  <si>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</si>
  <si>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</si>
  <si>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</si>
  <si>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</si>
  <si>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</si>
  <si>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</si>
  <si>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</si>
  <si>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</si>
  <si>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</si>
  <si>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</si>
  <si>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</si>
  <si>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</si>
  <si>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</si>
  <si>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</si>
  <si>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</si>
  <si>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</si>
  <si>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</si>
  <si>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</si>
  <si>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</si>
  <si>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</si>
  <si>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</si>
  <si>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</si>
  <si>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</si>
  <si>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</si>
  <si>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</si>
  <si>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</si>
  <si>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</si>
  <si>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</si>
  <si>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</si>
  <si>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</si>
  <si>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</si>
  <si>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</si>
  <si>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</si>
  <si>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</si>
  <si>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</si>
  <si>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</si>
  <si>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</si>
  <si>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</si>
  <si>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</si>
  <si>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</si>
  <si>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</si>
  <si>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</si>
  <si>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</si>
  <si>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</si>
  <si>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</si>
  <si>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</si>
  <si>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</si>
  <si>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</si>
  <si>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</si>
  <si>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</si>
  <si>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</si>
  <si>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</si>
  <si>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</si>
  <si>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</si>
  <si>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</si>
  <si>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</si>
  <si>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</si>
  <si>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</si>
  <si>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</si>
  <si>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</si>
  <si>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</si>
  <si>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</si>
  <si>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</si>
  <si>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</si>
  <si>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</si>
  <si>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</si>
  <si>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</si>
  <si>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</si>
  <si>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</si>
  <si>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</si>
  <si>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</si>
  <si>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</si>
  <si>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</si>
  <si>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</si>
  <si>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</si>
  <si>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</si>
  <si>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</si>
  <si>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</si>
  <si>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</si>
  <si>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</si>
  <si>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</si>
  <si>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</si>
  <si>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</si>
  <si>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</si>
  <si>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</si>
  <si>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</si>
  <si>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</si>
  <si>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</si>
  <si>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</si>
  <si>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</si>
  <si>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</si>
  <si>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</si>
  <si>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</si>
  <si>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</si>
  <si>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</si>
  <si>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</si>
  <si>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</si>
  <si>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</si>
  <si>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</si>
  <si>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</si>
  <si>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</si>
  <si>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</si>
  <si>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</si>
  <si>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</si>
  <si>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</si>
  <si>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</si>
  <si>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</si>
  <si>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</si>
  <si>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</si>
  <si>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</si>
  <si>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</si>
  <si>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</si>
  <si>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</si>
  <si>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</si>
  <si>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</si>
  <si>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</si>
  <si>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</si>
  <si>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</si>
  <si>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</si>
  <si>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</si>
  <si>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</si>
  <si>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</si>
  <si>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</si>
  <si>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</si>
  <si>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</si>
  <si>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</si>
  <si>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</si>
  <si>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</si>
  <si>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</si>
  <si>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</si>
  <si>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</si>
  <si>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</si>
  <si>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</si>
  <si>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</si>
  <si>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</si>
  <si>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</si>
  <si>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</si>
  <si>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</si>
  <si>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</si>
  <si>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</si>
  <si>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</si>
  <si>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</si>
  <si>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</si>
  <si>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</si>
  <si>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</si>
  <si>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</si>
  <si>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</si>
  <si>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</si>
  <si>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</si>
  <si>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</si>
  <si>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</si>
  <si>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</si>
  <si>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</si>
  <si>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</si>
  <si>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</si>
  <si>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</si>
  <si>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</si>
  <si>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</si>
  <si>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</si>
  <si>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</si>
  <si>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</si>
  <si>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</si>
  <si>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</si>
  <si>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</si>
  <si>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</si>
  <si>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</si>
  <si>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</si>
  <si>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</si>
  <si>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</si>
  <si>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</si>
  <si>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</si>
  <si>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</si>
  <si>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</si>
  <si>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</si>
  <si>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</si>
  <si>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</si>
  <si>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</si>
  <si>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</si>
  <si>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</si>
  <si>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</si>
  <si>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</si>
  <si>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</si>
  <si>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</si>
  <si>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</si>
  <si>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</si>
  <si>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</si>
  <si>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</si>
  <si>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</si>
  <si>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</si>
  <si>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</si>
  <si>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</si>
  <si>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</si>
  <si>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</si>
  <si>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</si>
  <si>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</si>
  <si>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</si>
  <si>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</si>
  <si>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</si>
  <si>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</si>
  <si>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</si>
  <si>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</si>
  <si>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</si>
  <si>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</si>
  <si>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</si>
  <si>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</si>
  <si>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</si>
  <si>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</si>
  <si>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</si>
  <si>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</si>
  <si>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</si>
  <si>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</si>
  <si>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</si>
  <si>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</si>
  <si>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</si>
  <si>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</si>
  <si>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</si>
  <si>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</si>
  <si>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</si>
  <si>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</si>
  <si>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</si>
  <si>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</si>
  <si>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</si>
  <si>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</si>
  <si>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</si>
  <si>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</si>
  <si>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</si>
  <si>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</si>
  <si>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</si>
  <si>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</si>
  <si>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</si>
  <si>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</si>
  <si>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</si>
  <si>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</si>
  <si>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</si>
  <si>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</si>
  <si>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</si>
  <si>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</si>
  <si>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</si>
  <si>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</si>
  <si>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</si>
  <si>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</si>
  <si>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</si>
  <si>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</si>
  <si>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</si>
  <si>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</si>
  <si>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</si>
  <si>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</si>
  <si>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</si>
  <si>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</si>
  <si>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</si>
  <si>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</si>
  <si>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</si>
  <si>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</si>
  <si>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</si>
  <si>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</si>
  <si>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</si>
  <si>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</si>
  <si>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</si>
  <si>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</si>
  <si>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</si>
  <si>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</si>
  <si>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</si>
  <si>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</si>
  <si>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</si>
  <si>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</si>
  <si>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</si>
  <si>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</si>
  <si>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</si>
  <si>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</si>
  <si>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</si>
  <si>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</si>
  <si>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</si>
  <si>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</si>
  <si>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</si>
  <si>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</si>
  <si>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</si>
  <si>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</si>
  <si>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</si>
  <si>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</si>
  <si>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</si>
  <si>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</si>
  <si>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</si>
  <si>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</si>
  <si>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</si>
  <si>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</si>
  <si>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</si>
  <si>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</si>
  <si>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</si>
  <si>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</si>
  <si>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</si>
  <si>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</si>
  <si>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</si>
  <si>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</si>
  <si>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</si>
  <si>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</si>
  <si>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</si>
  <si>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</si>
  <si>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</si>
  <si>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</si>
  <si>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</si>
  <si>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</si>
  <si>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</si>
  <si>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</si>
  <si>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</si>
  <si>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</si>
  <si>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</si>
  <si>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</si>
  <si>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</si>
  <si>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</si>
  <si>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</si>
  <si>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</si>
  <si>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</si>
  <si>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</si>
  <si>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</si>
  <si>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</si>
  <si>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</si>
  <si>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</si>
  <si>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</si>
  <si>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</si>
  <si>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</si>
  <si>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</si>
  <si>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</si>
  <si>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</si>
  <si>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</si>
  <si>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</si>
  <si>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</si>
  <si>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</si>
  <si>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</si>
  <si>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</si>
  <si>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</si>
  <si>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</si>
  <si>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</si>
  <si>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</si>
  <si>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</si>
  <si>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</si>
  <si>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</si>
  <si>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</si>
  <si>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</si>
  <si>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</si>
  <si>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</si>
  <si>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</si>
  <si>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</si>
  <si>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</si>
  <si>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</si>
  <si>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</si>
  <si>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</si>
  <si>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</si>
  <si>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</si>
  <si>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</si>
  <si>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</si>
  <si>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</si>
  <si>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</si>
  <si>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</si>
  <si>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</si>
  <si>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</si>
  <si>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</si>
  <si>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</si>
  <si>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</si>
  <si>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</si>
  <si>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</si>
  <si>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</si>
  <si>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</si>
  <si>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</si>
  <si>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</si>
  <si>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</si>
  <si>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</si>
  <si>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</si>
  <si>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</si>
  <si>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</si>
  <si>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</si>
  <si>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</si>
  <si>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</si>
  <si>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</si>
  <si>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</si>
  <si>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</si>
  <si>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</si>
  <si>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</si>
  <si>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</si>
  <si>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</si>
  <si>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</si>
  <si>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</si>
  <si>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</si>
  <si>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</si>
  <si>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</si>
  <si>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</si>
  <si>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</si>
  <si>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</si>
  <si>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</si>
  <si>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</si>
  <si>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</si>
  <si>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</si>
  <si>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</si>
  <si>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</si>
  <si>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</si>
  <si>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</si>
  <si>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</si>
  <si>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</si>
  <si>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</si>
  <si>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</si>
  <si>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</si>
  <si>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</si>
  <si>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</si>
  <si>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</si>
  <si>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</si>
  <si>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</si>
  <si>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</si>
  <si>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</si>
  <si>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</si>
  <si>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</si>
  <si>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</si>
  <si>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</si>
  <si>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</si>
  <si>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</si>
  <si>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</si>
  <si>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</si>
  <si>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</si>
  <si>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</si>
  <si>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</si>
  <si>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</si>
  <si>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</si>
  <si>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</si>
  <si>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</si>
  <si>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</si>
  <si>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</si>
  <si>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</si>
  <si>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</si>
  <si>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</si>
  <si>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</si>
  <si>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</si>
  <si>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</si>
  <si>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</si>
  <si>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</si>
  <si>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</si>
  <si>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</si>
  <si>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</si>
  <si>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</si>
  <si>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</si>
  <si>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</si>
  <si>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</si>
  <si>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</si>
  <si>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</si>
  <si>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</si>
  <si>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</si>
  <si>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</si>
  <si>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</si>
  <si>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</si>
  <si>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</si>
  <si>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</si>
  <si>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</si>
  <si>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</si>
  <si>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</si>
  <si>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</si>
  <si>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</si>
  <si>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</si>
  <si>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</si>
  <si>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</si>
  <si>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</si>
  <si>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</si>
  <si>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</si>
  <si>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</si>
  <si>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</si>
  <si>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</si>
  <si>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</si>
  <si>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</si>
  <si>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</si>
  <si>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</si>
  <si>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</si>
  <si>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</si>
  <si>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</si>
  <si>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</si>
  <si>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</si>
  <si>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</si>
  <si>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</si>
  <si>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</si>
  <si>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</si>
  <si>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</si>
  <si>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</si>
  <si>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</si>
  <si>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</si>
  <si>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</si>
  <si>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</si>
  <si>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</si>
  <si>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</si>
  <si>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</si>
  <si>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</si>
  <si>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</si>
  <si>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</si>
  <si>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</si>
  <si>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</si>
  <si>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</si>
  <si>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</si>
  <si>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</si>
  <si>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</si>
  <si>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</si>
  <si>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</si>
  <si>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</si>
  <si>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</si>
  <si>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</si>
  <si>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</si>
  <si>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</si>
  <si>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</si>
  <si>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</si>
  <si>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</si>
  <si>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</si>
  <si>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</si>
  <si>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</si>
  <si>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</si>
  <si>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</si>
  <si>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</si>
  <si>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</si>
  <si>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</si>
  <si>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</si>
  <si>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</si>
  <si>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</si>
  <si>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</si>
  <si>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</si>
  <si>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</si>
  <si>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</si>
  <si>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</si>
  <si>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</si>
  <si>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</si>
  <si>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</si>
  <si>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</si>
  <si>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</si>
  <si>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</si>
  <si>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</si>
  <si>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</si>
  <si>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</si>
  <si>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</si>
  <si>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</si>
  <si>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</si>
  <si>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</si>
  <si>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</si>
  <si>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</si>
  <si>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</si>
  <si>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</si>
  <si>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</si>
  <si>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</si>
  <si>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</si>
  <si>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</si>
  <si>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</si>
  <si>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</si>
  <si>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</si>
  <si>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</si>
  <si>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</si>
  <si>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</si>
  <si>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</si>
  <si>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</si>
  <si>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</si>
  <si>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</si>
  <si>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</si>
  <si>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</si>
  <si>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</si>
  <si>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</si>
  <si>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</si>
  <si>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</si>
  <si>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</si>
  <si>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</si>
  <si>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</si>
  <si>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</si>
  <si>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</si>
  <si>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</si>
  <si>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</si>
  <si>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</si>
  <si>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</si>
  <si>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</si>
  <si>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</si>
  <si>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</si>
  <si>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</si>
  <si>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</si>
  <si>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</si>
  <si>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</si>
  <si>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</si>
  <si>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</si>
  <si>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</si>
  <si>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</si>
  <si>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</si>
  <si>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</si>
  <si>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</si>
  <si>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</si>
  <si>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</si>
  <si>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</si>
  <si>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</si>
  <si>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</si>
  <si>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</si>
  <si>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</si>
  <si>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</si>
  <si>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</si>
  <si>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</si>
  <si>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</si>
  <si>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</si>
  <si>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</si>
  <si>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</si>
  <si>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</si>
  <si>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</si>
  <si>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</si>
  <si>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</si>
  <si>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</si>
  <si>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</si>
  <si>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</si>
  <si>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</si>
  <si>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</si>
  <si>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</si>
  <si>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</si>
  <si>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</si>
  <si>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</si>
  <si>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</si>
  <si>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</si>
  <si>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</si>
  <si>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</si>
  <si>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</si>
  <si>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</si>
  <si>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</si>
  <si>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</si>
  <si>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</si>
  <si>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</si>
  <si>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</si>
  <si>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</si>
  <si>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</si>
  <si>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</si>
  <si>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</si>
  <si>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</si>
  <si>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</si>
  <si>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</si>
  <si>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</si>
  <si>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</si>
  <si>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</si>
  <si>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</si>
  <si>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</si>
  <si>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</si>
  <si>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</si>
  <si>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</si>
  <si>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</si>
  <si>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</si>
  <si>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</si>
  <si>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</si>
  <si>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</si>
  <si>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</si>
  <si>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</si>
  <si>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</si>
  <si>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</si>
  <si>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</si>
  <si>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</si>
  <si>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</si>
  <si>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</si>
  <si>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</si>
  <si>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</si>
  <si>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</si>
  <si>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</si>
  <si>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</si>
  <si>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</si>
  <si>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</si>
  <si>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</si>
  <si>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</si>
  <si>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</si>
  <si>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</si>
  <si>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</si>
  <si>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</si>
  <si>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</si>
  <si>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</si>
  <si>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</si>
  <si>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</si>
  <si>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</si>
  <si>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</si>
  <si>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</si>
  <si>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</si>
  <si>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</si>
  <si>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</si>
  <si>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</si>
  <si>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</si>
  <si>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</si>
  <si>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</si>
  <si>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</si>
  <si>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</si>
  <si>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</si>
  <si>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</si>
  <si>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</si>
  <si>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</si>
  <si>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</si>
  <si>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</si>
  <si>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</si>
  <si>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</si>
  <si>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</si>
  <si>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</si>
  <si>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</si>
  <si>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</si>
  <si>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</si>
  <si>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</si>
  <si>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</si>
  <si>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</si>
  <si>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</si>
  <si>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</si>
  <si>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</si>
  <si>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</si>
  <si>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</si>
  <si>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</si>
  <si>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</si>
  <si>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</si>
  <si>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</si>
  <si>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</si>
  <si>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</si>
  <si>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</si>
  <si>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</si>
  <si>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</si>
  <si>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</si>
  <si>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</si>
  <si>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</si>
  <si>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</si>
  <si>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</si>
  <si>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</si>
  <si>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</si>
  <si>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</si>
  <si>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</si>
  <si>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</si>
  <si>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</si>
  <si>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</si>
  <si>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</si>
  <si>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</si>
  <si>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</si>
  <si>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</si>
  <si>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</si>
  <si>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</si>
  <si>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</si>
  <si>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</si>
  <si>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</si>
  <si>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</si>
  <si>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</si>
  <si>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</si>
  <si>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</si>
  <si>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</si>
  <si>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</si>
  <si>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</si>
  <si>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</si>
  <si>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</si>
  <si>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</si>
  <si>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</si>
  <si>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</si>
  <si>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</si>
  <si>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</si>
  <si>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</si>
  <si>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</si>
  <si>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</si>
  <si>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</si>
  <si>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</si>
  <si>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</si>
  <si>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</si>
  <si>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</si>
  <si>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</si>
  <si>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</si>
  <si>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</si>
  <si>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</si>
  <si>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</si>
  <si>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</si>
  <si>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</si>
  <si>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</si>
  <si>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</si>
  <si>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</si>
  <si>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</si>
  <si>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</si>
  <si>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</si>
  <si>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</si>
  <si>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</si>
  <si>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</si>
  <si>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</si>
  <si>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</si>
  <si>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</si>
  <si>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</si>
  <si>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</si>
  <si>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</si>
  <si>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</si>
  <si>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</si>
  <si>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</si>
  <si>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</si>
  <si>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</si>
  <si>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</si>
  <si>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</si>
  <si>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</si>
  <si>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</si>
  <si>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</si>
  <si>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</si>
  <si>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</si>
  <si>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</si>
  <si>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</si>
  <si>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</si>
  <si>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</si>
  <si>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</si>
  <si>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</si>
  <si>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</si>
  <si>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</si>
  <si>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</si>
  <si>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</si>
  <si>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</si>
  <si>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</si>
  <si>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</si>
  <si>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</si>
  <si>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</si>
  <si>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</si>
  <si>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</si>
  <si>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</si>
  <si>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</si>
  <si>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</si>
  <si>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</si>
  <si>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</si>
  <si>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</si>
  <si>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</si>
  <si>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</si>
  <si>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</si>
  <si>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</si>
  <si>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</si>
  <si>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</si>
  <si>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</si>
  <si>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</si>
  <si>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</si>
  <si>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</si>
  <si>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</si>
  <si>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</si>
  <si>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</si>
  <si>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</si>
  <si>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</si>
  <si>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</si>
  <si>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</si>
  <si>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</si>
  <si>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</si>
  <si>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</si>
  <si>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</si>
  <si>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</si>
  <si>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</si>
  <si>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</si>
  <si>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</si>
  <si>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</si>
  <si>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</si>
  <si>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</si>
  <si>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</si>
  <si>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</si>
  <si>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</si>
  <si>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</si>
  <si>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</si>
  <si>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</si>
  <si>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</si>
  <si>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</si>
  <si>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</si>
  <si>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</si>
  <si>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</si>
  <si>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</si>
  <si>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</si>
  <si>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</si>
  <si>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</si>
  <si>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</si>
  <si>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</si>
  <si>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</si>
  <si>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</si>
  <si>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</si>
  <si>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</si>
  <si>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</si>
  <si>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</si>
  <si>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</si>
  <si>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</si>
  <si>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</si>
  <si>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</si>
  <si>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</si>
  <si>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</si>
  <si>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</si>
  <si>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</si>
  <si>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</si>
  <si>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</si>
  <si>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</si>
  <si>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</si>
  <si>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</si>
  <si>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</si>
  <si>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</si>
  <si>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</si>
  <si>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</si>
  <si>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</si>
  <si>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</si>
  <si>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</si>
  <si>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</si>
  <si>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</si>
  <si>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</si>
  <si>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</si>
  <si>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</si>
  <si>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</si>
  <si>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</si>
  <si>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</si>
  <si>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</si>
  <si>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</si>
  <si>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</si>
  <si>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</si>
  <si>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</si>
  <si>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</si>
  <si>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</si>
  <si>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</si>
  <si>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</si>
  <si>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</si>
  <si>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</si>
  <si>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</si>
  <si>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</si>
  <si>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</si>
  <si>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</si>
  <si>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</si>
  <si>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</si>
  <si>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</si>
  <si>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</si>
  <si>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</si>
  <si>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</si>
  <si>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</si>
  <si>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</si>
  <si>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</si>
  <si>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</si>
  <si>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</si>
  <si>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</si>
  <si>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</si>
  <si>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</si>
  <si>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</si>
  <si>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</si>
  <si>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</si>
  <si>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</si>
  <si>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</si>
  <si>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</si>
  <si>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</si>
  <si>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</si>
  <si>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</si>
  <si>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</si>
  <si>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</si>
  <si>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</si>
  <si>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</si>
  <si>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</si>
  <si>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</si>
  <si>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</si>
  <si>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</si>
  <si>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</si>
  <si>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</si>
  <si>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</si>
  <si>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</si>
  <si>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</si>
  <si>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</si>
  <si>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</si>
  <si>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</si>
  <si>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</si>
  <si>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</si>
  <si>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</si>
  <si>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</si>
  <si>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</si>
  <si>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</si>
  <si>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</si>
  <si>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</si>
  <si>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</si>
  <si>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</si>
  <si>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</si>
  <si>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</si>
  <si>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</si>
  <si>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</si>
  <si>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</si>
  <si>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</si>
  <si>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</si>
  <si>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</si>
  <si>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</si>
  <si>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</si>
  <si>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</si>
  <si>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</si>
  <si>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</si>
  <si>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</si>
  <si>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</si>
  <si>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</si>
  <si>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</si>
  <si>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</si>
  <si>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</si>
  <si>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</si>
  <si>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</si>
  <si>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</si>
  <si>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</si>
  <si>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</si>
  <si>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</si>
  <si>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</si>
  <si>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</si>
  <si>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</si>
  <si>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</si>
  <si>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</si>
  <si>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</si>
  <si>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</si>
  <si>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</si>
  <si>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</si>
  <si>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</si>
  <si>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</si>
  <si>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</si>
  <si>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</si>
  <si>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</si>
  <si>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</si>
  <si>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</si>
  <si>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</si>
  <si>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</si>
  <si>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</si>
  <si>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</si>
  <si>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</si>
  <si>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</si>
  <si>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</si>
  <si>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</si>
  <si>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</si>
  <si>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</si>
  <si>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</si>
  <si>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</si>
  <si>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</si>
  <si>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</si>
  <si>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</si>
  <si>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</si>
  <si>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</si>
  <si>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</si>
  <si>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</si>
  <si>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</si>
  <si>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</si>
  <si>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</si>
  <si>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</si>
  <si>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</si>
  <si>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</si>
  <si>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</si>
  <si>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</si>
  <si>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</si>
  <si>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</si>
  <si>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</si>
  <si>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</si>
  <si>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</si>
  <si>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</si>
  <si>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</si>
  <si>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</si>
  <si>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</si>
  <si>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</si>
  <si>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</si>
  <si>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</si>
  <si>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</si>
  <si>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</si>
  <si>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</si>
  <si>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</si>
  <si>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</si>
  <si>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</si>
  <si>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</si>
  <si>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</si>
  <si>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</si>
  <si>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</si>
  <si>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</si>
  <si>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</si>
  <si>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</si>
  <si>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</si>
  <si>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</si>
  <si>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</si>
  <si>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</si>
  <si>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</si>
  <si>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</si>
  <si>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</si>
  <si>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</si>
  <si>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</si>
  <si>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</si>
  <si>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</si>
  <si>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</si>
  <si>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</si>
  <si>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</si>
  <si>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</si>
  <si>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</si>
  <si>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</si>
  <si>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</si>
  <si>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</si>
  <si>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</si>
  <si>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</si>
  <si>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</si>
  <si>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</si>
  <si>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</si>
  <si>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</si>
  <si>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</si>
  <si>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</si>
  <si>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</si>
  <si>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</si>
  <si>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</si>
  <si>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</si>
  <si>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</si>
  <si>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</si>
  <si>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</si>
  <si>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</si>
  <si>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</si>
  <si>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</si>
  <si>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</si>
  <si>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</si>
  <si>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</si>
  <si>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</si>
  <si>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</si>
  <si>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</si>
  <si>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</si>
  <si>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</si>
  <si>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</si>
  <si>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</si>
  <si>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</si>
  <si>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</si>
  <si>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</si>
  <si>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</si>
  <si>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</si>
  <si>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</si>
  <si>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</si>
  <si>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</si>
  <si>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</si>
  <si>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</si>
  <si>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</si>
  <si>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</si>
  <si>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</si>
  <si>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</si>
  <si>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</si>
  <si>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</si>
  <si>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</si>
  <si>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</si>
  <si>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</si>
  <si>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</si>
  <si>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</si>
  <si>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</si>
  <si>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</si>
  <si>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</si>
  <si>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</si>
  <si>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</si>
  <si>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</si>
  <si>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</si>
  <si>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</si>
  <si>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</si>
  <si>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</si>
  <si>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</si>
  <si>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</si>
  <si>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</si>
  <si>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</si>
  <si>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</si>
  <si>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</si>
  <si>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</si>
  <si>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</si>
  <si>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</si>
  <si>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</si>
  <si>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</si>
  <si>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</si>
  <si>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</si>
  <si>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</si>
  <si>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</si>
  <si>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</si>
  <si>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</si>
  <si>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</si>
  <si>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</si>
  <si>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</si>
  <si>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</si>
  <si>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</si>
  <si>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</si>
  <si>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</si>
  <si>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</si>
  <si>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</si>
  <si>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</si>
  <si>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</si>
  <si>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</si>
  <si>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</si>
  <si>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</si>
  <si>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</si>
  <si>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</si>
  <si>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</si>
  <si>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</si>
  <si>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</si>
  <si>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</si>
  <si>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</si>
  <si>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</si>
  <si>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</si>
  <si>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</si>
  <si>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</si>
  <si>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</si>
  <si>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</si>
  <si>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</si>
  <si>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</si>
  <si>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</si>
  <si>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</si>
  <si>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</si>
  <si>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</si>
  <si>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</si>
  <si>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</si>
  <si>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</si>
  <si>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</si>
  <si>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</si>
  <si>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</si>
  <si>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</si>
  <si>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</si>
  <si>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</si>
  <si>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</si>
  <si>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</si>
  <si>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</si>
  <si>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</si>
  <si>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</si>
  <si>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</si>
  <si>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</si>
  <si>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</si>
  <si>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</si>
  <si>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</si>
  <si>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</si>
  <si>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</si>
  <si>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</si>
  <si>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</si>
  <si>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</si>
  <si>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</si>
  <si>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</si>
  <si>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</si>
  <si>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</si>
  <si>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</si>
  <si>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</si>
  <si>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</si>
  <si>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</si>
  <si>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</si>
  <si>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</si>
  <si>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</si>
  <si>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</si>
  <si>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</si>
  <si>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</si>
  <si>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</si>
  <si>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</si>
  <si>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</si>
  <si>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</si>
  <si>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</si>
  <si>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</si>
  <si>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</si>
  <si>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</si>
  <si>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</si>
  <si>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</si>
  <si>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</si>
  <si>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</si>
  <si>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</si>
  <si>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</si>
  <si>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</si>
  <si>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</si>
  <si>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</si>
  <si>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</si>
  <si>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</si>
  <si>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</si>
  <si>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</si>
  <si>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</si>
  <si>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</si>
  <si>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</si>
  <si>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</si>
  <si>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</si>
  <si>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</si>
  <si>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</si>
  <si>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</si>
  <si>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</si>
  <si>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</si>
  <si>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</si>
  <si>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</si>
  <si>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</si>
  <si>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</si>
  <si>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</si>
  <si>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</si>
  <si>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</si>
  <si>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</si>
  <si>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</si>
  <si>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</si>
  <si>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</si>
  <si>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</si>
  <si>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</si>
  <si>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</si>
  <si>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</si>
  <si>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</si>
  <si>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</si>
  <si>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</si>
  <si>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</si>
  <si>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</si>
  <si>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</si>
  <si>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</si>
  <si>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</si>
  <si>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</si>
  <si>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</si>
  <si>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</si>
  <si>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</si>
  <si>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</si>
  <si>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</si>
  <si>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</si>
  <si>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</si>
  <si>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</si>
  <si>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</si>
  <si>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</si>
  <si>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</si>
  <si>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</si>
  <si>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</si>
  <si>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</si>
  <si>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</si>
  <si>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</si>
  <si>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</si>
  <si>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</si>
  <si>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</si>
  <si>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</si>
  <si>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</si>
  <si>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</si>
  <si>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</si>
  <si>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</si>
  <si>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</si>
  <si>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</si>
  <si>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</si>
  <si>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</si>
  <si>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</si>
  <si>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</si>
  <si>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</si>
  <si>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</si>
  <si>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</si>
  <si>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</si>
  <si>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</si>
  <si>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</si>
  <si>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</si>
  <si>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</si>
  <si>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</si>
  <si>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</si>
  <si>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</si>
  <si>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</si>
  <si>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</si>
  <si>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</si>
  <si>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</si>
  <si>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</si>
  <si>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</si>
  <si>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</si>
  <si>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</si>
  <si>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</si>
  <si>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</si>
  <si>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</si>
  <si>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</si>
  <si>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</si>
  <si>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</si>
  <si>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</si>
  <si>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</si>
  <si>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</si>
  <si>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</si>
  <si>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</si>
  <si>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</si>
  <si>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</si>
  <si>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</si>
  <si>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</si>
  <si>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</si>
  <si>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</si>
  <si>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</si>
  <si>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</si>
  <si>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</si>
  <si>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</si>
  <si>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</si>
  <si>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</si>
  <si>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</si>
  <si>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</si>
  <si>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</si>
  <si>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</si>
  <si>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</si>
  <si>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</si>
  <si>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</si>
  <si>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</si>
  <si>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</si>
  <si>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</si>
  <si>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</si>
  <si>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</si>
  <si>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</si>
  <si>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</si>
  <si>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</si>
  <si>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</si>
  <si>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</si>
  <si>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</si>
  <si>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</si>
  <si>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</si>
  <si>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</si>
  <si>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</si>
  <si>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</si>
  <si>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</si>
  <si>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</si>
  <si>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</si>
  <si>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</si>
  <si>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</si>
  <si>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</si>
  <si>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</si>
  <si>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</si>
  <si>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</si>
  <si>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</si>
  <si>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</si>
  <si>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</si>
  <si>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</si>
  <si>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</si>
  <si>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</si>
  <si>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</si>
  <si>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</si>
  <si>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</si>
  <si>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</si>
  <si>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</si>
  <si>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</si>
  <si>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</si>
  <si>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</si>
  <si>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</si>
  <si>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</si>
  <si>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</si>
  <si>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</si>
  <si>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</si>
  <si>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</si>
  <si>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</si>
  <si>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</si>
  <si>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</si>
  <si>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</si>
  <si>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</si>
  <si>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</si>
  <si>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</si>
  <si>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</si>
  <si>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</si>
  <si>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</si>
  <si>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</si>
  <si>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</si>
  <si>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</si>
  <si>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</si>
  <si>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</si>
  <si>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</si>
  <si>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</si>
  <si>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</si>
  <si>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</si>
  <si>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</si>
  <si>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</si>
  <si>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</si>
  <si>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</si>
  <si>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</si>
  <si>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</si>
  <si>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</si>
  <si>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</si>
  <si>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</si>
  <si>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</si>
  <si>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</si>
  <si>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</si>
  <si>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</si>
  <si>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</si>
  <si>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</si>
  <si>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</si>
  <si>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</si>
  <si>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</si>
  <si>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</si>
  <si>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</si>
  <si>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</si>
  <si>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</si>
  <si>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</si>
  <si>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</si>
  <si>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</si>
  <si>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</si>
  <si>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</si>
  <si>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</si>
  <si>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</si>
  <si>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</si>
  <si>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</si>
  <si>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</si>
  <si>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</si>
  <si>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</si>
  <si>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</si>
  <si>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</si>
  <si>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</si>
  <si>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</si>
  <si>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</si>
  <si>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</si>
  <si>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</si>
  <si>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</si>
  <si>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</si>
  <si>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</si>
  <si>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</si>
  <si>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</si>
  <si>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</si>
  <si>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</si>
  <si>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</si>
  <si>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</si>
  <si>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</si>
  <si>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</si>
  <si>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</si>
  <si>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</si>
  <si>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</si>
  <si>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</si>
  <si>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</si>
  <si>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</si>
  <si>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</si>
  <si>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</si>
  <si>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</si>
  <si>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</si>
  <si>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</si>
  <si>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</si>
  <si>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</si>
  <si>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</si>
  <si>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</si>
  <si>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</si>
  <si>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</si>
  <si>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</si>
  <si>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</si>
  <si>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</si>
  <si>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</si>
  <si>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</si>
  <si>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</si>
  <si>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</si>
  <si>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</si>
  <si>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</si>
  <si>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</si>
  <si>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</si>
  <si>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</si>
  <si>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</si>
  <si>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</si>
  <si>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</si>
  <si>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</si>
  <si>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</si>
  <si>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</si>
  <si>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</si>
  <si>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</si>
  <si>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</si>
  <si>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</si>
  <si>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</si>
  <si>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</si>
  <si>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</si>
  <si>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</si>
  <si>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</si>
  <si>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</si>
  <si>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</si>
  <si>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</si>
  <si>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</si>
  <si>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</si>
  <si>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</si>
  <si>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</si>
  <si>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</si>
  <si>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</si>
  <si>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</si>
  <si>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</si>
  <si>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</si>
  <si>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</si>
  <si>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</si>
  <si>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</si>
  <si>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</si>
  <si>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</si>
  <si>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</si>
  <si>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</si>
  <si>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</si>
  <si>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</si>
  <si>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</si>
  <si>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</si>
  <si>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</si>
  <si>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</si>
  <si>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</si>
  <si>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</si>
  <si>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</si>
  <si>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</si>
  <si>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</si>
  <si>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</si>
  <si>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</si>
  <si>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</si>
  <si>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</si>
  <si>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</si>
  <si>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</si>
  <si>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</si>
  <si>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</si>
  <si>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</si>
  <si>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</si>
  <si>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</si>
  <si>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</si>
  <si>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</si>
  <si>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</si>
  <si>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</si>
  <si>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</si>
  <si>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</si>
  <si>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</si>
  <si>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</si>
  <si>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</si>
  <si>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</si>
  <si>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</si>
  <si>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</si>
  <si>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</si>
  <si>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</si>
  <si>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</si>
  <si>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</si>
  <si>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</si>
  <si>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</si>
  <si>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</si>
  <si>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</si>
  <si>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</si>
  <si>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</si>
  <si>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</si>
  <si>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</si>
  <si>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</si>
  <si>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</si>
  <si>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</si>
  <si>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</si>
  <si>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</si>
  <si>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</si>
  <si>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</si>
  <si>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</si>
  <si>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</si>
  <si>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</si>
  <si>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</si>
  <si>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</si>
  <si>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</si>
  <si>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</si>
  <si>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</si>
  <si>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</si>
  <si>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</si>
  <si>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</si>
  <si>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</si>
  <si>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</si>
  <si>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</si>
  <si>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</si>
  <si>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</si>
  <si>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</si>
  <si>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</si>
  <si>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</si>
  <si>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</si>
  <si>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</si>
  <si>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</si>
  <si>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</si>
  <si>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</si>
  <si>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</si>
  <si>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</si>
  <si>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</si>
  <si>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</si>
  <si>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</si>
  <si>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</si>
  <si>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</si>
  <si>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</si>
  <si>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</si>
  <si>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</si>
  <si>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</si>
  <si>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</si>
  <si>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</si>
  <si>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</si>
  <si>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</si>
  <si>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</si>
  <si>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</si>
  <si>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</si>
  <si>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</si>
  <si>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</si>
  <si>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</si>
  <si>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</si>
  <si>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</si>
  <si>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</si>
  <si>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</si>
  <si>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</si>
  <si>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</si>
  <si>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</si>
  <si>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</si>
  <si>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</si>
  <si>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</si>
  <si>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</si>
  <si>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</si>
  <si>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</si>
  <si>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</si>
  <si>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</si>
  <si>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</si>
  <si>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</si>
  <si>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</si>
  <si>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</si>
  <si>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</si>
  <si>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</si>
  <si>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</si>
  <si>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</si>
  <si>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</si>
  <si>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</si>
  <si>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</si>
  <si>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</si>
  <si>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</si>
  <si>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</si>
  <si>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</si>
  <si>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</si>
  <si>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</si>
  <si>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</si>
  <si>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</si>
  <si>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</si>
  <si>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</si>
  <si>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</si>
  <si>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</si>
  <si>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</si>
  <si>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</si>
  <si>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</si>
  <si>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</si>
  <si>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</si>
  <si>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</si>
  <si>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</si>
  <si>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</si>
  <si>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</si>
  <si>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</si>
  <si>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</si>
  <si>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</si>
  <si>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</si>
  <si>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</si>
  <si>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</si>
  <si>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</si>
  <si>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</si>
  <si>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</si>
  <si>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</si>
  <si>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</si>
  <si>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</si>
  <si>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</si>
  <si>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</si>
  <si>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</si>
  <si>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</si>
  <si>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</si>
  <si>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</si>
  <si>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</si>
  <si>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</si>
  <si>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</si>
  <si>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</si>
  <si>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</si>
  <si>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</si>
  <si>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</si>
  <si>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</si>
  <si>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</si>
  <si>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</si>
  <si>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</si>
  <si>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</si>
  <si>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</si>
  <si>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</si>
  <si>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</si>
  <si>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</si>
  <si>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</si>
  <si>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</si>
  <si>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</si>
  <si>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</si>
  <si>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</si>
  <si>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</si>
  <si>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</si>
  <si>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</si>
  <si>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</si>
  <si>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</si>
  <si>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</si>
  <si>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</si>
  <si>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</si>
  <si>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</si>
  <si>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</si>
  <si>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</si>
  <si>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</si>
  <si>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</si>
  <si>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</si>
  <si>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</si>
  <si>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</si>
  <si>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</si>
  <si>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</si>
  <si>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</si>
  <si>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</si>
  <si>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</si>
  <si>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</si>
  <si>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</si>
  <si>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</si>
  <si>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</si>
  <si>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</si>
  <si>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</si>
  <si>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</si>
  <si>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</si>
  <si>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</si>
  <si>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</si>
  <si>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</si>
  <si>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</si>
  <si>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</si>
  <si>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</si>
  <si>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</si>
  <si>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</si>
  <si>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</si>
  <si>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</si>
  <si>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</si>
  <si>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</si>
  <si>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</si>
  <si>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</si>
  <si>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</si>
  <si>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</si>
  <si>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</si>
  <si>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</si>
  <si>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</si>
  <si>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</si>
  <si>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</si>
  <si>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</si>
  <si>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</si>
  <si>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</si>
  <si>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</si>
  <si>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</si>
  <si>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</si>
  <si>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</si>
  <si>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</si>
  <si>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</si>
  <si>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</si>
  <si>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</si>
  <si>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</si>
  <si>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</si>
  <si>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</si>
  <si>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</si>
  <si>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</si>
  <si>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</si>
  <si>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</si>
  <si>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</si>
  <si>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</si>
  <si>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</si>
  <si>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</si>
  <si>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</si>
  <si>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</si>
  <si>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</si>
  <si>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</si>
  <si>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</si>
  <si>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</si>
  <si>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</si>
  <si>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</si>
  <si>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</si>
  <si>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</si>
  <si>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</si>
  <si>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</si>
  <si>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</si>
  <si>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</si>
  <si>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</si>
  <si>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</si>
  <si>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</si>
  <si>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</si>
  <si>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</si>
  <si>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</si>
  <si>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</si>
  <si>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</si>
  <si>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</si>
  <si>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</si>
  <si>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</si>
  <si>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</si>
  <si>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</si>
  <si>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</si>
  <si>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</si>
  <si>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</si>
  <si>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</si>
  <si>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</si>
  <si>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</si>
  <si>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</si>
  <si>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</si>
  <si>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</si>
  <si>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</si>
  <si>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</si>
  <si>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</si>
  <si>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</si>
  <si>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</si>
  <si>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</si>
  <si>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</si>
  <si>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</si>
  <si>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</si>
  <si>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</si>
  <si>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</si>
  <si>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</si>
  <si>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</si>
  <si>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</si>
  <si>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</si>
  <si>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</si>
  <si>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</si>
  <si>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</si>
  <si>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</si>
  <si>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</si>
  <si>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</si>
  <si>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</si>
  <si>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</si>
  <si>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</si>
  <si>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</si>
  <si>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</si>
  <si>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</si>
  <si>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</si>
  <si>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</si>
  <si>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</si>
  <si>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</si>
  <si>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</si>
  <si>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</si>
  <si>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</si>
  <si>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</si>
  <si>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</si>
  <si>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</si>
  <si>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</si>
  <si>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</si>
  <si>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</si>
  <si>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</si>
  <si>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</si>
  <si>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</si>
  <si>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</si>
  <si>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</si>
  <si>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</si>
  <si>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</si>
  <si>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</si>
  <si>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</si>
  <si>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</si>
  <si>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</si>
  <si>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</si>
  <si>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</si>
  <si>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</si>
  <si>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</si>
  <si>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</si>
  <si>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</si>
  <si>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</si>
  <si>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</si>
  <si>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</si>
  <si>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</si>
  <si>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</si>
  <si>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</si>
  <si>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</si>
  <si>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</si>
  <si>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</si>
  <si>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</si>
  <si>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</si>
  <si>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</si>
  <si>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</si>
  <si>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</si>
  <si>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</si>
  <si>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</si>
  <si>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</si>
  <si>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</si>
  <si>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</si>
  <si>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</si>
  <si>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</si>
  <si>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</si>
  <si>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</si>
  <si>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</si>
  <si>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</si>
  <si>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</si>
  <si>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</si>
  <si>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</si>
  <si>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</si>
  <si>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</si>
  <si>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</si>
  <si>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</si>
  <si>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</si>
  <si>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</si>
  <si>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</si>
  <si>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</si>
  <si>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</si>
  <si>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</si>
  <si>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</si>
  <si>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</si>
  <si>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</si>
  <si>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</si>
  <si>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</si>
  <si>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</si>
  <si>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</si>
  <si>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</si>
  <si>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</si>
  <si>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</si>
  <si>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</si>
  <si>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</si>
  <si>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</si>
  <si>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</si>
  <si>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</si>
  <si>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</si>
  <si>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</si>
  <si>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</si>
  <si>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</si>
  <si>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</si>
  <si>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</si>
  <si>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</si>
  <si>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</si>
  <si>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</si>
  <si>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</si>
  <si>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</si>
  <si>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</si>
  <si>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</si>
  <si>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</si>
  <si>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</si>
  <si>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</si>
  <si>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</si>
  <si>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</si>
  <si>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</si>
  <si>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</si>
  <si>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</si>
  <si>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</si>
  <si>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</si>
  <si>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</si>
  <si>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</si>
  <si>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</si>
  <si>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</si>
  <si>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</si>
  <si>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</si>
  <si>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</si>
  <si>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</si>
  <si>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</si>
  <si>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</si>
  <si>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</si>
  <si>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</si>
  <si>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</si>
  <si>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</si>
  <si>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</si>
  <si>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</si>
  <si>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</si>
  <si>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</si>
  <si>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</si>
  <si>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</si>
  <si>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</si>
  <si>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</si>
  <si>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</si>
  <si>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</si>
  <si>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</si>
  <si>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</si>
  <si>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</si>
  <si>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</si>
  <si>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</si>
  <si>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</si>
  <si>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</si>
  <si>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</si>
  <si>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</si>
  <si>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</si>
  <si>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</si>
  <si>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</si>
  <si>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</si>
  <si>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</si>
  <si>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</si>
  <si>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</si>
  <si>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</si>
  <si>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</si>
  <si>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</si>
  <si>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</si>
  <si>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</si>
  <si>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</si>
  <si>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</si>
  <si>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</si>
  <si>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</si>
  <si>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</si>
  <si>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</si>
  <si>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</si>
  <si>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</si>
  <si>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</si>
  <si>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</si>
  <si>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</si>
  <si>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</si>
  <si>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</si>
  <si>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</si>
  <si>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</si>
  <si>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</si>
  <si>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</si>
  <si>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</si>
  <si>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</si>
  <si>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</si>
  <si>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</si>
  <si>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</si>
  <si>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</si>
  <si>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</si>
  <si>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</si>
  <si>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</si>
  <si>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</si>
  <si>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</si>
  <si>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</si>
  <si>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</si>
  <si>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</si>
  <si>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</si>
  <si>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</si>
  <si>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</si>
  <si>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</si>
  <si>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</si>
  <si>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</si>
  <si>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</si>
  <si>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</si>
  <si>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</si>
  <si>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</si>
  <si>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</si>
  <si>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</si>
  <si>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</si>
  <si>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</si>
  <si>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</si>
  <si>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</si>
  <si>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</si>
  <si>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</si>
  <si>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</si>
  <si>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</si>
  <si>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</si>
  <si>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</si>
  <si>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</si>
  <si>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</si>
  <si>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</si>
  <si>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</si>
  <si>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</si>
  <si>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</si>
  <si>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</si>
  <si>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</si>
  <si>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</si>
  <si>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</si>
  <si>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</si>
  <si>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</si>
  <si>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</si>
  <si>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</si>
  <si>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</si>
  <si>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</si>
  <si>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</si>
  <si>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</si>
  <si>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</si>
  <si>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</si>
  <si>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</si>
  <si>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</si>
  <si>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</si>
  <si>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</si>
  <si>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</si>
  <si>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</si>
  <si>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</si>
  <si>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</si>
  <si>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</si>
  <si>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</si>
  <si>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</si>
  <si>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</si>
  <si>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</si>
  <si>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</si>
  <si>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</si>
  <si>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</si>
  <si>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</si>
  <si>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</si>
  <si>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</si>
  <si>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</si>
  <si>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</si>
  <si>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</si>
  <si>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</si>
  <si>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</si>
  <si>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</si>
  <si>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</si>
  <si>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</si>
  <si>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</si>
  <si>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</si>
  <si>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</si>
  <si>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</si>
  <si>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</si>
  <si>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</si>
  <si>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</si>
  <si>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</si>
  <si>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</si>
  <si>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</si>
  <si>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</si>
  <si>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</si>
  <si>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</si>
  <si>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</si>
  <si>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</si>
  <si>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</si>
  <si>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</si>
  <si>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</si>
  <si>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</si>
  <si>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</si>
  <si>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</si>
  <si>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</si>
  <si>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</si>
  <si>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</si>
  <si>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</si>
  <si>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</si>
  <si>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</si>
  <si>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</si>
  <si>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</si>
  <si>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</si>
  <si>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</si>
  <si>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</si>
  <si>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</si>
  <si>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</si>
  <si>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</si>
  <si>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</si>
  <si>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</si>
  <si>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</si>
  <si>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</si>
  <si>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</si>
  <si>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</si>
  <si>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</si>
  <si>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</si>
  <si>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</si>
  <si>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</si>
  <si>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</si>
  <si>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</si>
  <si>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</si>
  <si>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</si>
  <si>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</si>
  <si>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</si>
  <si>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</si>
  <si>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</si>
  <si>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</si>
  <si>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</si>
  <si>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</si>
  <si>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</si>
  <si>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</si>
  <si>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</si>
  <si>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</si>
  <si>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</si>
  <si>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</si>
  <si>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</si>
  <si>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</si>
  <si>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</si>
  <si>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</si>
  <si>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</si>
  <si>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</si>
  <si>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</si>
  <si>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</si>
  <si>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</si>
  <si>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</si>
  <si>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</si>
  <si>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</si>
  <si>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</si>
  <si>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</si>
  <si>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</si>
  <si>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</si>
  <si>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</si>
  <si>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</si>
  <si>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</si>
  <si>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</si>
  <si>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</si>
  <si>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</si>
  <si>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</si>
  <si>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</si>
  <si>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</si>
  <si>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</si>
  <si>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</si>
  <si>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</si>
  <si>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</si>
  <si>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</si>
  <si>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</si>
  <si>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</si>
  <si>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</si>
  <si>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</si>
  <si>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</si>
  <si>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</si>
  <si>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</si>
  <si>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</si>
  <si>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</si>
  <si>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</si>
  <si>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</si>
  <si>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</si>
  <si>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</si>
  <si>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</si>
  <si>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</si>
  <si>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</si>
  <si>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</si>
  <si>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</si>
  <si>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</si>
  <si>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</si>
  <si>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</si>
  <si>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</si>
  <si>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</si>
  <si>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</si>
  <si>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</si>
  <si>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</si>
  <si>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</si>
  <si>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</si>
  <si>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</si>
  <si>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</si>
  <si>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</si>
  <si>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</si>
  <si>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</si>
  <si>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</si>
  <si>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</si>
  <si>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</si>
  <si>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</si>
  <si>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</si>
  <si>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</si>
  <si>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</si>
  <si>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</si>
  <si>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</si>
  <si>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</si>
  <si>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</si>
  <si>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</si>
  <si>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</si>
  <si>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</si>
  <si>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</si>
  <si>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</si>
  <si>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</si>
  <si>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</si>
  <si>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</si>
  <si>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</si>
  <si>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</si>
  <si>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</si>
  <si>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</si>
  <si>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</si>
  <si>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</si>
  <si>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</si>
  <si>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</si>
  <si>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</si>
  <si>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</si>
  <si>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</si>
  <si>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</si>
  <si>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</si>
  <si>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</si>
  <si>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</si>
  <si>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</si>
  <si>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</si>
  <si>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</si>
  <si>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</si>
  <si>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</si>
  <si>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</si>
  <si>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</si>
  <si>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</si>
  <si>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</si>
  <si>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</si>
  <si>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</si>
  <si>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</si>
  <si>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</si>
  <si>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</si>
  <si>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</si>
  <si>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</si>
  <si>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</si>
  <si>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</si>
  <si>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</si>
  <si>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</si>
  <si>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</si>
  <si>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</si>
  <si>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</si>
  <si>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</si>
  <si>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</si>
  <si>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</si>
  <si>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</si>
  <si>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</si>
  <si>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</si>
  <si>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</si>
  <si>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</si>
  <si>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</si>
  <si>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</si>
  <si>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</si>
  <si>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</si>
  <si>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</si>
  <si>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</si>
  <si>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</si>
  <si>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</si>
  <si>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</si>
  <si>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</si>
  <si>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</si>
  <si>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</si>
  <si>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</si>
  <si>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</si>
  <si>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</si>
  <si>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</si>
  <si>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</si>
  <si>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</si>
  <si>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</si>
  <si>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</si>
  <si>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</si>
  <si>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</si>
  <si>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</si>
  <si>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</si>
  <si>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</si>
  <si>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</si>
  <si>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</si>
  <si>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</si>
  <si>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</si>
  <si>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</si>
  <si>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</si>
  <si>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</si>
  <si>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</si>
  <si>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</si>
  <si>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</si>
  <si>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</si>
  <si>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</si>
  <si>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</si>
  <si>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</si>
  <si>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</si>
  <si>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</si>
  <si>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</si>
  <si>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</si>
  <si>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</si>
  <si>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</si>
  <si>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</si>
  <si>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</si>
  <si>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</si>
  <si>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</si>
  <si>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</si>
  <si>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</si>
  <si>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</si>
  <si>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</si>
  <si>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</si>
  <si>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</si>
  <si>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</si>
  <si>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</si>
  <si>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</si>
  <si>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</si>
  <si>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</si>
  <si>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</si>
  <si>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</si>
  <si>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</si>
  <si>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</si>
  <si>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</si>
  <si>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</si>
  <si>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</si>
  <si>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</si>
  <si>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</si>
  <si>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</si>
  <si>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</si>
  <si>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</si>
  <si>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</si>
  <si>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</si>
  <si>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</si>
  <si>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</si>
  <si>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</si>
  <si>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</si>
  <si>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</si>
  <si>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</si>
  <si>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</si>
  <si>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</si>
  <si>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</si>
  <si>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</si>
  <si>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</si>
  <si>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</si>
  <si>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</si>
  <si>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</si>
  <si>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</si>
  <si>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</si>
  <si>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</si>
  <si>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</si>
  <si>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</si>
  <si>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</si>
  <si>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</si>
  <si>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</si>
  <si>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</si>
  <si>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</si>
  <si>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</si>
  <si>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</si>
  <si>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</si>
  <si>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</si>
  <si>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</si>
  <si>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</si>
  <si>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</si>
  <si>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</si>
  <si>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</si>
  <si>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</si>
  <si>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</si>
  <si>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</si>
  <si>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</si>
  <si>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</si>
  <si>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</si>
  <si>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</si>
  <si>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</si>
  <si>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</si>
  <si>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</si>
  <si>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</si>
  <si>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</si>
  <si>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</si>
  <si>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</si>
  <si>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</si>
  <si>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</si>
  <si>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</si>
  <si>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</si>
  <si>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</si>
  <si>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</si>
  <si>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</si>
  <si>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</si>
  <si>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</si>
  <si>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</si>
  <si>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</si>
  <si>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</si>
  <si>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</si>
  <si>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</si>
  <si>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</si>
  <si>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</si>
  <si>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</si>
  <si>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</si>
  <si>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</si>
  <si>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</si>
  <si>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</si>
  <si>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</si>
  <si>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</si>
  <si>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</si>
  <si>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</si>
  <si>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</si>
  <si>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</si>
  <si>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</si>
  <si>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</si>
  <si>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</si>
  <si>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</si>
  <si>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</si>
  <si>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</si>
  <si>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</si>
  <si>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</si>
  <si>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</si>
  <si>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</si>
  <si>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</si>
  <si>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</si>
  <si>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</si>
  <si>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</si>
  <si>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</si>
  <si>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</si>
  <si>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</si>
  <si>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</si>
  <si>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</si>
  <si>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</si>
  <si>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</si>
  <si>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</si>
  <si>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</si>
  <si>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</si>
  <si>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</si>
  <si>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</si>
  <si>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</si>
  <si>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</si>
  <si>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</si>
  <si>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</si>
  <si>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</si>
  <si>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</si>
  <si>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</si>
  <si>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</si>
  <si>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</si>
  <si>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</si>
  <si>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</si>
  <si>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</si>
  <si>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</si>
  <si>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</si>
  <si>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</si>
  <si>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</si>
  <si>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</si>
  <si>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</si>
  <si>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</si>
  <si>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</si>
  <si>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</si>
  <si>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</si>
  <si>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</si>
  <si>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</si>
  <si>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</si>
  <si>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</si>
  <si>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</si>
  <si>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</si>
  <si>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</si>
  <si>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</si>
  <si>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</si>
  <si>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</si>
  <si>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</si>
  <si>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</si>
  <si>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</si>
  <si>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</si>
  <si>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</si>
  <si>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</si>
  <si>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</si>
  <si>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</si>
  <si>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</si>
  <si>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</si>
  <si>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</si>
  <si>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</si>
  <si>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</si>
  <si>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</si>
  <si>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</si>
  <si>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</si>
  <si>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</si>
  <si>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</si>
  <si>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</si>
  <si>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</si>
  <si>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</si>
  <si>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</si>
  <si>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</si>
  <si>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</si>
  <si>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</si>
  <si>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</si>
  <si>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</si>
  <si>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</si>
  <si>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</si>
  <si>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</si>
  <si>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</si>
  <si>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</si>
  <si>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</si>
  <si>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</si>
  <si>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</si>
  <si>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</si>
  <si>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</si>
  <si>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</si>
  <si>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</si>
  <si>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</si>
  <si>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</si>
  <si>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</si>
  <si>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</si>
  <si>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</si>
  <si>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</si>
  <si>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</si>
  <si>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</si>
  <si>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</si>
  <si>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</si>
  <si>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</si>
  <si>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</si>
  <si>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</si>
  <si>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</si>
  <si>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</si>
  <si>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</si>
  <si>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</si>
  <si>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</si>
  <si>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</si>
  <si>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</si>
  <si>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</si>
  <si>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</si>
  <si>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</si>
  <si>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</si>
  <si>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</si>
  <si>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</si>
  <si>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</si>
  <si>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</si>
  <si>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</si>
  <si>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</si>
  <si>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</si>
  <si>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</si>
  <si>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</si>
  <si>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</si>
  <si>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</si>
  <si>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</si>
  <si>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</si>
  <si>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</si>
  <si>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</si>
  <si>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</si>
  <si>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</si>
  <si>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</si>
  <si>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</si>
  <si>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</si>
  <si>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</si>
  <si>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</si>
  <si>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</si>
  <si>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</si>
  <si>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</si>
  <si>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</si>
  <si>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</si>
  <si>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</si>
  <si>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</si>
  <si>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</si>
  <si>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</si>
  <si>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</si>
  <si>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</si>
  <si>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</si>
  <si>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</si>
  <si>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</si>
  <si>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</si>
  <si>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</si>
  <si>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</si>
  <si>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</si>
  <si>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</si>
  <si>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</si>
  <si>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</si>
  <si>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</si>
  <si>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</si>
  <si>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</si>
  <si>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</si>
  <si>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</si>
  <si>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</si>
  <si>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</si>
  <si>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</si>
  <si>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</si>
  <si>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</si>
  <si>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</si>
  <si>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</si>
  <si>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</si>
  <si>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</si>
  <si>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</si>
  <si>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</si>
  <si>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</si>
  <si>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</si>
  <si>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</si>
  <si>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</si>
  <si>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</si>
  <si>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</si>
  <si>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</si>
  <si>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</si>
  <si>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</si>
  <si>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</si>
  <si>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</si>
  <si>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</si>
  <si>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</si>
  <si>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</si>
  <si>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</si>
  <si>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</si>
  <si>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</si>
  <si>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</si>
  <si>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</si>
  <si>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</si>
  <si>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</si>
  <si>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</si>
  <si>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</si>
  <si>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</si>
  <si>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</si>
  <si>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</si>
  <si>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</si>
  <si>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</si>
  <si>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</si>
  <si>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</si>
  <si>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</si>
  <si>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</si>
  <si>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</si>
  <si>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</si>
  <si>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</si>
  <si>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</si>
  <si>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</si>
  <si>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</si>
  <si>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</si>
  <si>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</si>
  <si>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</si>
  <si>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</si>
  <si>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</si>
  <si>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</si>
  <si>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</si>
  <si>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</si>
  <si>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</si>
  <si>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</si>
  <si>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</si>
  <si>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</si>
  <si>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</si>
  <si>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</si>
  <si>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</si>
  <si>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</si>
  <si>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</si>
  <si>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</si>
  <si>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</si>
  <si>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</si>
  <si>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</si>
  <si>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</si>
  <si>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</si>
  <si>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</si>
  <si>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</si>
  <si>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</si>
  <si>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</si>
  <si>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</si>
  <si>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</si>
  <si>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</si>
  <si>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</si>
  <si>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</si>
  <si>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</si>
  <si>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</si>
  <si>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</si>
  <si>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</si>
  <si>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</si>
  <si>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</si>
  <si>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</si>
  <si>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</si>
  <si>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</si>
  <si>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</si>
  <si>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</si>
  <si>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</si>
  <si>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</si>
  <si>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</si>
  <si>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</si>
  <si>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</si>
  <si>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</si>
  <si>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</si>
  <si>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</si>
  <si>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</si>
  <si>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</si>
  <si>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</si>
  <si>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</si>
  <si>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</si>
  <si>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</si>
  <si>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</si>
  <si>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</si>
  <si>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</si>
  <si>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</si>
  <si>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</si>
  <si>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</si>
  <si>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</si>
  <si>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</si>
  <si>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</si>
  <si>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</si>
  <si>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</si>
  <si>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</si>
  <si>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</si>
  <si>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</si>
  <si>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</si>
  <si>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</si>
  <si>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</si>
  <si>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</si>
  <si>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</si>
  <si>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</si>
  <si>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</si>
  <si>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</si>
  <si>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</si>
  <si>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</si>
  <si>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</si>
  <si>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</si>
  <si>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</si>
  <si>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</si>
  <si>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</si>
  <si>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</si>
  <si>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</si>
  <si>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</si>
  <si>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</si>
  <si>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</si>
  <si>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</si>
  <si>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</si>
  <si>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</si>
  <si>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</si>
  <si>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</si>
  <si>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</si>
  <si>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</si>
  <si>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</si>
  <si>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</si>
  <si>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</si>
  <si>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</si>
  <si>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</si>
  <si>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</si>
  <si>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</si>
  <si>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</si>
  <si>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</si>
  <si>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</si>
  <si>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</si>
  <si>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</si>
  <si>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</si>
  <si>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</si>
  <si>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</si>
  <si>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</si>
  <si>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</si>
  <si>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</si>
  <si>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</si>
  <si>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</si>
  <si>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</si>
  <si>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</si>
  <si>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</si>
  <si>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</si>
  <si>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</si>
  <si>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</si>
  <si>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</si>
  <si>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</si>
  <si>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</si>
  <si>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</si>
  <si>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</si>
  <si>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</si>
  <si>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</si>
  <si>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</si>
  <si>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</si>
  <si>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</si>
  <si>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</si>
  <si>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</si>
  <si>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</si>
  <si>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</si>
  <si>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</si>
  <si>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</si>
  <si>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</si>
  <si>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</si>
  <si>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</si>
  <si>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</si>
  <si>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</si>
  <si>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</si>
  <si>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</si>
  <si>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</si>
  <si>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</si>
  <si>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</si>
  <si>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</si>
  <si>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</si>
  <si>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</si>
  <si>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</si>
  <si>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</si>
  <si>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</si>
  <si>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</si>
  <si>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</si>
  <si>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</si>
  <si>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</si>
  <si>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</si>
  <si>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</si>
  <si>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</si>
  <si>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</si>
  <si>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</si>
  <si>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</si>
  <si>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</si>
  <si>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</si>
  <si>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</si>
  <si>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</si>
  <si>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</si>
  <si>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</si>
  <si>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</si>
  <si>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</si>
  <si>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</si>
  <si>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</si>
  <si>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</si>
  <si>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</si>
  <si>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</si>
  <si>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</si>
  <si>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</si>
  <si>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</si>
  <si>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</si>
  <si>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</si>
  <si>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</si>
  <si>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</si>
  <si>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</si>
  <si>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</si>
  <si>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</si>
  <si>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</si>
  <si>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</si>
  <si>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</si>
  <si>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</si>
  <si>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</si>
  <si>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</si>
  <si>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</si>
  <si>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</si>
  <si>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</si>
  <si>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</si>
  <si>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</si>
  <si>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</si>
  <si>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</si>
  <si>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</si>
  <si>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</si>
  <si>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</si>
  <si>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</si>
  <si>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</si>
  <si>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</si>
  <si>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</si>
  <si>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</si>
  <si>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</si>
  <si>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</si>
  <si>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</si>
  <si>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</si>
  <si>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</si>
  <si>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</si>
  <si>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</si>
  <si>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</si>
  <si>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</si>
  <si>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</si>
  <si>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</si>
  <si>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</si>
  <si>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</si>
  <si>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</si>
  <si>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</si>
  <si>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</si>
  <si>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</si>
  <si>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</si>
  <si>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</si>
  <si>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</si>
  <si>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</si>
  <si>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</si>
  <si>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</si>
  <si>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</si>
  <si>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</si>
  <si>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</si>
  <si>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</si>
  <si>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</si>
  <si>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</si>
  <si>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</si>
  <si>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</si>
  <si>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</si>
  <si>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</si>
  <si>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</si>
  <si>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</si>
  <si>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</si>
  <si>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</si>
  <si>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</si>
  <si>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</si>
  <si>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</si>
  <si>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</si>
  <si>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</si>
  <si>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</si>
  <si>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</si>
  <si>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</si>
  <si>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</si>
  <si>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</si>
  <si>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</si>
  <si>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</si>
  <si>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</si>
  <si>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</si>
  <si>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</si>
  <si>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</si>
  <si>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</si>
  <si>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</si>
  <si>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</si>
  <si>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</si>
  <si>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</si>
  <si>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</si>
  <si>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</si>
  <si>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</si>
  <si>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</si>
  <si>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</si>
  <si>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</si>
  <si>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</si>
  <si>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</si>
  <si>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</si>
  <si>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</si>
  <si>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</si>
  <si>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</si>
  <si>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</si>
  <si>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</si>
  <si>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</si>
  <si>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</si>
  <si>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</si>
  <si>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</si>
  <si>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</si>
  <si>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</si>
  <si>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</si>
  <si>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</si>
  <si>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</si>
  <si>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</si>
  <si>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</si>
  <si>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</si>
  <si>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</si>
  <si>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</si>
  <si>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</si>
  <si>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</si>
  <si>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</si>
  <si>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</si>
  <si>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</si>
  <si>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</si>
  <si>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</si>
  <si>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</si>
  <si>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</si>
  <si>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</si>
  <si>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</si>
  <si>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</si>
  <si>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</si>
  <si>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</si>
  <si>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</si>
  <si>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</si>
  <si>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</si>
  <si>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</si>
  <si>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</si>
  <si>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</si>
  <si>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</si>
  <si>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</si>
  <si>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</si>
  <si>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</si>
  <si>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</si>
  <si>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</si>
  <si>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</si>
  <si>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</si>
  <si>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</si>
  <si>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</si>
  <si>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</si>
  <si>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</si>
  <si>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</si>
  <si>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</si>
  <si>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</si>
  <si>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</si>
  <si>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</si>
  <si>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</si>
  <si>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</si>
  <si>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</si>
  <si>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</si>
  <si>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</si>
  <si>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</si>
  <si>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</si>
  <si>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</si>
  <si>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</si>
  <si>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</si>
  <si>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</si>
  <si>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</si>
  <si>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</si>
  <si>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</si>
  <si>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</si>
  <si>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</si>
  <si>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</si>
  <si>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</si>
  <si>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</si>
  <si>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</si>
  <si>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</si>
  <si>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</si>
  <si>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</si>
  <si>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</si>
  <si>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</si>
  <si>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</si>
  <si>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</si>
  <si>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</si>
  <si>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</si>
  <si>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</si>
  <si>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</si>
  <si>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</si>
  <si>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</si>
  <si>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</si>
  <si>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</si>
  <si>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</si>
  <si>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</si>
  <si>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</si>
  <si>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</si>
  <si>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</si>
  <si>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</si>
  <si>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</si>
  <si>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</si>
  <si>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</si>
  <si>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</si>
  <si>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</si>
  <si>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</si>
  <si>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</si>
  <si>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</si>
  <si>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</si>
  <si>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</si>
  <si>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</si>
  <si>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</si>
  <si>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</si>
  <si>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</si>
  <si>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</si>
  <si>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</si>
  <si>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</si>
  <si>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</si>
  <si>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</si>
  <si>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</si>
  <si>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</si>
  <si>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</si>
  <si>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</si>
  <si>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</si>
  <si>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</si>
  <si>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</si>
  <si>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</si>
  <si>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</si>
  <si>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</si>
  <si>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</si>
  <si>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</si>
  <si>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</si>
  <si>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</si>
  <si>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</si>
  <si>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</si>
  <si>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</si>
  <si>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</si>
  <si>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</si>
  <si>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</si>
  <si>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</si>
  <si>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</si>
  <si>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</si>
  <si>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</si>
  <si>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</si>
  <si>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</si>
  <si>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</si>
  <si>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</si>
  <si>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</si>
  <si>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</si>
  <si>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</si>
  <si>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</si>
  <si>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</si>
  <si>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</si>
  <si>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</si>
  <si>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</si>
  <si>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</si>
  <si>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</si>
  <si>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</si>
  <si>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</si>
  <si>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</si>
  <si>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</si>
  <si>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</si>
  <si>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</si>
  <si>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</si>
  <si>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</si>
  <si>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</si>
  <si>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</si>
  <si>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</si>
  <si>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</si>
  <si>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</si>
  <si>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</si>
  <si>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</si>
  <si>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</si>
  <si>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</si>
  <si>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</si>
  <si>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</si>
  <si>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</si>
  <si>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</si>
  <si>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</si>
  <si>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</si>
  <si>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</si>
  <si>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</si>
  <si>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</si>
  <si>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</si>
  <si>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</si>
  <si>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</si>
  <si>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</si>
  <si>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</si>
  <si>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</si>
  <si>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</si>
  <si>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</si>
  <si>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</si>
  <si>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</si>
  <si>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</si>
  <si>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</si>
  <si>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</si>
  <si>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</si>
  <si>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</si>
  <si>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</si>
  <si>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</si>
  <si>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</si>
  <si>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</si>
  <si>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</si>
  <si>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</si>
  <si>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</si>
  <si>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</si>
  <si>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</si>
  <si>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</si>
  <si>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</si>
  <si>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</si>
  <si>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</si>
  <si>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</si>
  <si>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</si>
  <si>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</si>
  <si>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</si>
  <si>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</si>
  <si>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</si>
  <si>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</si>
  <si>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</si>
  <si>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</si>
  <si>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</si>
  <si>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</si>
  <si>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</si>
  <si>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</si>
  <si>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</si>
  <si>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</si>
  <si>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</si>
  <si>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</si>
  <si>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</si>
  <si>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</si>
  <si>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</si>
  <si>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</si>
  <si>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</si>
  <si>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</si>
  <si>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</si>
  <si>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</si>
  <si>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</si>
  <si>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</si>
  <si>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</si>
  <si>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</si>
  <si>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</si>
  <si>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</si>
  <si>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</si>
  <si>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</si>
  <si>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</si>
  <si>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</si>
  <si>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</si>
  <si>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</si>
  <si>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</si>
  <si>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</si>
  <si>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</si>
  <si>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</si>
  <si>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</si>
  <si>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</si>
  <si>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</si>
  <si>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</si>
  <si>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</si>
  <si>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</si>
  <si>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</si>
  <si>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</si>
  <si>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</si>
  <si>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</si>
  <si>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</si>
  <si>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</si>
  <si>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</si>
  <si>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</si>
  <si>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</si>
  <si>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</si>
  <si>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</si>
  <si>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</si>
  <si>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</si>
  <si>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</si>
  <si>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</si>
  <si>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</si>
  <si>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</si>
  <si>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</si>
  <si>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</si>
  <si>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</si>
  <si>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</si>
  <si>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</si>
  <si>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</si>
  <si>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</si>
  <si>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</si>
  <si>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</si>
  <si>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</si>
  <si>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</si>
  <si>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</si>
  <si>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</si>
  <si>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</si>
  <si>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</si>
  <si>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</si>
  <si>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</si>
  <si>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</si>
  <si>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</si>
  <si>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</si>
  <si>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</si>
  <si>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</si>
  <si>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</si>
  <si>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</si>
  <si>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</si>
  <si>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</si>
  <si>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</si>
  <si>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</si>
  <si>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</si>
  <si>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</si>
  <si>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</si>
  <si>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</si>
  <si>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</si>
  <si>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</si>
  <si>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</si>
  <si>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</si>
  <si>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</si>
  <si>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</si>
  <si>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</si>
  <si>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</si>
  <si>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</si>
  <si>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</si>
  <si>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</si>
  <si>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</si>
  <si>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</si>
  <si>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</si>
  <si>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</si>
  <si>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</si>
  <si>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</si>
  <si>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</si>
  <si>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</si>
  <si>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</si>
  <si>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</si>
  <si>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</si>
  <si>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</si>
  <si>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</si>
  <si>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</si>
  <si>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</si>
  <si>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</si>
  <si>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</si>
  <si>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</si>
  <si>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</si>
  <si>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</si>
  <si>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</si>
  <si>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</si>
  <si>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</si>
  <si>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</si>
  <si>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</si>
  <si>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</si>
  <si>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</si>
  <si>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</si>
  <si>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</si>
  <si>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</si>
  <si>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</si>
  <si>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</si>
  <si>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</si>
  <si>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</si>
  <si>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</si>
  <si>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</si>
  <si>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</si>
  <si>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</si>
  <si>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</si>
  <si>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</si>
  <si>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</si>
  <si>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</si>
  <si>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</si>
  <si>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</si>
  <si>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</si>
  <si>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</si>
  <si>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</si>
  <si>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</si>
  <si>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</si>
  <si>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</si>
  <si>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</si>
  <si>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</si>
  <si>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</si>
  <si>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</si>
  <si>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</si>
  <si>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</si>
  <si>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</si>
  <si>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</si>
  <si>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</si>
  <si>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</si>
  <si>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</si>
  <si>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</si>
  <si>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</si>
  <si>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</si>
  <si>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</si>
  <si>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</si>
  <si>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</si>
  <si>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</si>
  <si>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</si>
  <si>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</si>
  <si>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</si>
  <si>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</si>
  <si>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</si>
  <si>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</si>
  <si>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</si>
  <si>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</si>
  <si>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</si>
  <si>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</si>
  <si>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</si>
  <si>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</si>
  <si>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</si>
  <si>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</si>
  <si>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</si>
  <si>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</si>
  <si>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</si>
  <si>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</si>
  <si>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</si>
  <si>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</si>
  <si>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</si>
  <si>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</si>
  <si>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</si>
  <si>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</si>
  <si>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</si>
  <si>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</si>
  <si>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</si>
  <si>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</si>
  <si>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</si>
  <si>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</si>
  <si>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</si>
  <si>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</si>
  <si>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</si>
  <si>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</si>
  <si>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</si>
  <si>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</si>
  <si>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</si>
  <si>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</si>
  <si>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</si>
  <si>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</si>
  <si>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</si>
  <si>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</si>
  <si>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</si>
  <si>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</si>
  <si>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</si>
  <si>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</si>
  <si>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</si>
  <si>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</si>
  <si>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</si>
  <si>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</si>
  <si>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</si>
  <si>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</si>
  <si>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</si>
  <si>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</si>
  <si>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</si>
  <si>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</si>
  <si>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</si>
  <si>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</si>
  <si>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</si>
  <si>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</si>
  <si>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</si>
  <si>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</si>
  <si>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</si>
  <si>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</si>
  <si>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</si>
  <si>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</si>
  <si>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</si>
  <si>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</si>
  <si>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</si>
  <si>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</si>
  <si>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</si>
  <si>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</si>
  <si>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</si>
  <si>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</si>
  <si>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</si>
  <si>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</si>
  <si>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</si>
  <si>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</si>
  <si>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</si>
  <si>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</si>
  <si>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</si>
  <si>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</si>
  <si>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</si>
  <si>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</si>
  <si>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</si>
  <si>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</si>
  <si>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</si>
  <si>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</si>
  <si>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</si>
  <si>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</si>
  <si>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</si>
  <si>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</si>
  <si>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</si>
  <si>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</si>
  <si>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</si>
  <si>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</si>
  <si>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</si>
  <si>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</si>
  <si>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</si>
  <si>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</si>
  <si>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</si>
  <si>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</si>
  <si>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</si>
  <si>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</si>
  <si>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</si>
  <si>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</si>
  <si>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</si>
  <si>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</si>
  <si>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</si>
  <si>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</si>
  <si>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</si>
  <si>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</si>
  <si>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</si>
  <si>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</si>
  <si>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</si>
  <si>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</si>
  <si>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</si>
  <si>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</si>
  <si>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</si>
  <si>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</si>
  <si>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</si>
  <si>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</si>
  <si>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</si>
  <si>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</si>
  <si>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</si>
  <si>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</si>
  <si>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</si>
  <si>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</si>
  <si>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</si>
  <si>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</si>
  <si>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</si>
  <si>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</si>
  <si>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</si>
  <si>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</si>
  <si>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</si>
  <si>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</si>
  <si>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</si>
  <si>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</si>
  <si>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</si>
  <si>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</si>
  <si>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</si>
  <si>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</si>
  <si>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</si>
  <si>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</si>
  <si>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</si>
  <si>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</si>
  <si>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</si>
  <si>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</si>
  <si>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</si>
  <si>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</si>
  <si>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</si>
  <si>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</si>
  <si>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</si>
  <si>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</si>
  <si>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</si>
  <si>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</si>
  <si>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</si>
  <si>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</si>
  <si>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</si>
  <si>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</si>
  <si>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</si>
  <si>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</si>
  <si>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</si>
  <si>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</si>
  <si>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</si>
  <si>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</si>
  <si>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</si>
  <si>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</si>
  <si>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</si>
  <si>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</si>
  <si>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</si>
  <si>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</si>
  <si>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</si>
  <si>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</si>
  <si>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</si>
  <si>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</si>
  <si>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</si>
  <si>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</si>
  <si>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</si>
  <si>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</si>
  <si>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</si>
  <si>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</si>
  <si>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</si>
  <si>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</si>
  <si>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</si>
  <si>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</si>
  <si>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</si>
  <si>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</si>
  <si>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</si>
  <si>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</si>
  <si>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</si>
  <si>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</si>
  <si>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</si>
  <si>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</si>
  <si>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</si>
  <si>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</si>
  <si>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</si>
  <si>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</si>
  <si>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</si>
  <si>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</si>
  <si>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</si>
  <si>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</si>
  <si>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</si>
  <si>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</si>
  <si>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</si>
  <si>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</si>
  <si>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</si>
  <si>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</si>
  <si>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</si>
  <si>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</si>
  <si>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</si>
  <si>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</si>
  <si>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</si>
  <si>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</si>
  <si>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</si>
  <si>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</si>
  <si>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</si>
  <si>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</si>
  <si>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</si>
  <si>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</si>
  <si>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</si>
  <si>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</si>
  <si>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</si>
  <si>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</si>
  <si>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</si>
  <si>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</si>
  <si>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</si>
  <si>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</si>
  <si>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</si>
  <si>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</si>
  <si>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</si>
  <si>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</si>
  <si>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</si>
  <si>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</si>
  <si>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</si>
  <si>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</si>
  <si>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</si>
  <si>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</si>
  <si>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</si>
  <si>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</si>
  <si>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</si>
  <si>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</si>
  <si>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</si>
  <si>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</si>
  <si>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</si>
  <si>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</si>
  <si>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</si>
  <si>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</si>
  <si>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</si>
  <si>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</si>
  <si>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</si>
  <si>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</si>
  <si>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</si>
  <si>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</si>
  <si>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</si>
  <si>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</si>
  <si>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</si>
  <si>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</si>
  <si>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</si>
  <si>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</si>
  <si>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</si>
  <si>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</si>
  <si>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</si>
  <si>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</si>
  <si>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</si>
  <si>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</si>
  <si>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</si>
  <si>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</si>
  <si>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</si>
  <si>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</si>
  <si>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</si>
  <si>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</si>
  <si>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</si>
  <si>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</si>
  <si>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</si>
  <si>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</si>
  <si>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</si>
  <si>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</si>
  <si>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</si>
  <si>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</si>
  <si>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</si>
  <si>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</si>
  <si>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</si>
  <si>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</si>
  <si>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</si>
  <si>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</si>
  <si>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</si>
  <si>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</si>
  <si>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</si>
  <si>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</si>
  <si>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</si>
  <si>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</si>
  <si>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</si>
  <si>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</si>
  <si>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</si>
  <si>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</si>
  <si>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</si>
  <si>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</si>
  <si>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</si>
  <si>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</si>
  <si>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</si>
  <si>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</si>
  <si>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</si>
  <si>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</si>
  <si>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</si>
  <si>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</si>
  <si>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</si>
  <si>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</si>
  <si>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</si>
  <si>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</si>
  <si>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</si>
  <si>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</si>
  <si>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</si>
  <si>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</si>
  <si>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</si>
  <si>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</si>
  <si>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</si>
  <si>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</si>
  <si>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</si>
  <si>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</si>
  <si>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</si>
  <si>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</si>
  <si>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</si>
  <si>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</si>
  <si>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</si>
  <si>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</si>
  <si>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</si>
  <si>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</si>
  <si>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</si>
  <si>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</si>
  <si>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</si>
  <si>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</si>
  <si>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</si>
  <si>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</si>
  <si>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</si>
  <si>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</si>
  <si>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</si>
  <si>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</si>
  <si>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</si>
  <si>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</si>
  <si>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</si>
  <si>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</si>
  <si>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</si>
  <si>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</si>
  <si>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</si>
  <si>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</si>
  <si>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</si>
  <si>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</si>
  <si>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</si>
  <si>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</si>
  <si>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</si>
  <si>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</si>
  <si>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</si>
  <si>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</si>
  <si>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</si>
  <si>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</si>
  <si>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</si>
  <si>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</si>
  <si>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</si>
  <si>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</si>
  <si>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</si>
  <si>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</si>
  <si>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</si>
  <si>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</si>
  <si>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</si>
  <si>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</si>
  <si>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</si>
  <si>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</si>
  <si>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</si>
  <si>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</si>
  <si>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</si>
  <si>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</si>
  <si>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</si>
  <si>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</si>
  <si>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</si>
  <si>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</si>
  <si>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</si>
  <si>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</si>
  <si>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</si>
  <si>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</si>
  <si>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</si>
  <si>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</si>
  <si>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</si>
  <si>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</si>
  <si>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</si>
  <si>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</si>
  <si>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</si>
  <si>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</si>
  <si>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</si>
  <si>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</si>
  <si>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</si>
  <si>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</si>
  <si>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</si>
  <si>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</si>
  <si>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</si>
  <si>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</si>
  <si>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</si>
  <si>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</si>
  <si>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</si>
  <si>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</si>
  <si>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</si>
  <si>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</si>
  <si>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</si>
  <si>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</si>
  <si>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</si>
  <si>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</si>
  <si>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</si>
  <si>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</si>
  <si>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</si>
  <si>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</si>
  <si>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</si>
  <si>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</si>
  <si>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</si>
  <si>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</si>
  <si>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</si>
  <si>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</si>
  <si>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</si>
  <si>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</si>
  <si>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</si>
  <si>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</si>
  <si>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</si>
  <si>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</si>
  <si>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</si>
  <si>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</si>
  <si>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</si>
  <si>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</si>
  <si>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</si>
  <si>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</si>
  <si>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</si>
  <si>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</si>
  <si>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</si>
  <si>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</si>
  <si>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</si>
  <si>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</si>
  <si>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</si>
  <si>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</si>
  <si>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</si>
  <si>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</si>
  <si>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</si>
  <si>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</si>
  <si>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</si>
  <si>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</si>
  <si>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</si>
  <si>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</si>
  <si>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</si>
  <si>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</si>
  <si>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</si>
  <si>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</si>
  <si>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</si>
  <si>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</si>
  <si>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</si>
  <si>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</si>
  <si>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</si>
  <si>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</si>
  <si>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</si>
  <si>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</si>
  <si>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</si>
  <si>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</si>
  <si>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</si>
  <si>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</si>
  <si>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</si>
  <si>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</si>
  <si>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</si>
  <si>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</si>
  <si>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</si>
  <si>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</si>
  <si>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</si>
  <si>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</si>
  <si>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</si>
  <si>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</si>
  <si>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</si>
  <si>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</si>
  <si>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</si>
  <si>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</si>
  <si>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</si>
  <si>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</si>
  <si>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</si>
  <si>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</si>
  <si>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</si>
  <si>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</si>
  <si>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</si>
  <si>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</si>
  <si>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</si>
  <si>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</si>
  <si>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</si>
  <si>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</si>
  <si>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</si>
  <si>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</si>
  <si>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</si>
  <si>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</si>
  <si>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</si>
  <si>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</si>
  <si>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</si>
  <si>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</si>
  <si>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</si>
  <si>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</si>
  <si>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</si>
  <si>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</si>
  <si>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</si>
  <si>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</si>
  <si>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</si>
  <si>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</si>
  <si>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</si>
  <si>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</si>
  <si>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</si>
  <si>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</si>
  <si>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</si>
  <si>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</si>
  <si>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</si>
  <si>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</si>
  <si>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</si>
  <si>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</si>
  <si>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</si>
  <si>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</si>
  <si>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</si>
  <si>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</si>
  <si>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</si>
  <si>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</si>
  <si>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</si>
  <si>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</si>
  <si>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</si>
  <si>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</si>
  <si>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</si>
  <si>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</si>
  <si>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</si>
  <si>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</si>
  <si>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</si>
  <si>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</si>
  <si>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</si>
  <si>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</si>
  <si>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</si>
  <si>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</si>
  <si>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</si>
  <si>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</si>
  <si>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</si>
  <si>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</si>
  <si>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</si>
  <si>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</si>
  <si>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</si>
  <si>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</si>
  <si>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</si>
  <si>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</si>
  <si>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</si>
  <si>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</si>
  <si>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</si>
  <si>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</si>
  <si>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</si>
  <si>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</si>
  <si>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</si>
  <si>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</si>
  <si>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</si>
  <si>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</si>
  <si>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</si>
  <si>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</si>
  <si>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</si>
  <si>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</si>
  <si>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</si>
  <si>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</si>
  <si>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</si>
  <si>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</si>
  <si>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</si>
  <si>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</si>
  <si>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</si>
  <si>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</si>
  <si>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</si>
  <si>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</si>
  <si>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</si>
  <si>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</si>
  <si>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</si>
  <si>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</si>
  <si>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</si>
  <si>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</si>
  <si>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</si>
  <si>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</si>
  <si>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</si>
  <si>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</si>
  <si>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</si>
  <si>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</si>
  <si>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</si>
  <si>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</si>
  <si>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</si>
  <si>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</si>
  <si>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</si>
  <si>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</si>
  <si>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</si>
  <si>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</si>
  <si>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</si>
  <si>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</si>
  <si>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</si>
  <si>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</si>
  <si>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</si>
  <si>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</si>
  <si>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</si>
  <si>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</si>
  <si>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</si>
  <si>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</si>
  <si>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</si>
  <si>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</si>
  <si>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</si>
  <si>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</si>
  <si>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</si>
  <si>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</si>
  <si>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</si>
  <si>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</si>
  <si>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</si>
  <si>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</si>
  <si>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</si>
  <si>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</si>
  <si>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</si>
  <si>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</si>
  <si>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</si>
  <si>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</si>
  <si>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</si>
  <si>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</si>
  <si>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</si>
  <si>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</si>
  <si>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</si>
  <si>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</si>
  <si>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</si>
  <si>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</si>
  <si>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</si>
  <si>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</si>
  <si>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</si>
  <si>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</si>
  <si>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</si>
  <si>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</si>
  <si>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</si>
  <si>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</si>
  <si>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</si>
  <si>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</si>
  <si>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</si>
  <si>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</si>
  <si>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</si>
  <si>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</si>
  <si>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</si>
  <si>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</si>
  <si>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</si>
  <si>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</si>
  <si>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</si>
  <si>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</si>
  <si>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</si>
  <si>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</si>
  <si>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</si>
  <si>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</si>
  <si>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</si>
  <si>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</si>
  <si>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</si>
  <si>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</si>
  <si>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</si>
  <si>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</si>
  <si>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</si>
  <si>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</si>
  <si>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</si>
  <si>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</si>
  <si>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</si>
  <si>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</si>
  <si>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</si>
  <si>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</si>
  <si>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</si>
  <si>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</si>
  <si>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</si>
  <si>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</si>
  <si>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</si>
  <si>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</si>
  <si>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</si>
  <si>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</si>
  <si>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</si>
  <si>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</si>
  <si>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</si>
  <si>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</si>
  <si>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</si>
  <si>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</si>
  <si>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</si>
  <si>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</si>
  <si>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</si>
  <si>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</si>
  <si>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</si>
  <si>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</si>
  <si>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</si>
  <si>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</si>
  <si>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</si>
  <si>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</si>
  <si>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</si>
  <si>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</si>
  <si>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</si>
  <si>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</si>
  <si>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</si>
  <si>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</si>
  <si>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</si>
  <si>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</si>
  <si>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</si>
  <si>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</si>
  <si>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</si>
  <si>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</si>
  <si>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</si>
  <si>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</si>
  <si>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</si>
  <si>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</si>
  <si>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</si>
  <si>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</si>
  <si>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</si>
  <si>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</si>
  <si>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</si>
  <si>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</si>
  <si>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</si>
  <si>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</si>
  <si>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</si>
  <si>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</si>
  <si>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</si>
  <si>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</si>
  <si>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</si>
  <si>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</si>
  <si>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</si>
  <si>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</si>
  <si>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</si>
  <si>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</si>
  <si>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</si>
  <si>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</si>
  <si>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</si>
  <si>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</si>
  <si>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</si>
  <si>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</si>
  <si>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</si>
  <si>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</si>
  <si>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</si>
  <si>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</si>
  <si>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</si>
  <si>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</si>
  <si>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</si>
  <si>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</si>
  <si>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</si>
  <si>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</si>
  <si>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</si>
  <si>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</si>
  <si>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</si>
  <si>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</si>
  <si>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</si>
  <si>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</si>
  <si>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</si>
  <si>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</si>
  <si>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</si>
  <si>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</si>
  <si>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</si>
  <si>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</si>
  <si>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</si>
  <si>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</si>
  <si>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</si>
  <si>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</si>
  <si>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</si>
  <si>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</si>
  <si>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</si>
  <si>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</si>
  <si>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</si>
  <si>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</si>
  <si>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</si>
  <si>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</si>
  <si>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</si>
  <si>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</si>
  <si>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</si>
  <si>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</si>
  <si>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</si>
  <si>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</si>
  <si>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</si>
  <si>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</si>
  <si>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</si>
  <si>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</si>
  <si>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</si>
  <si>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</si>
  <si>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</si>
  <si>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</si>
  <si>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</si>
  <si>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</si>
  <si>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</si>
  <si>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</si>
  <si>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</si>
  <si>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</si>
  <si>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</si>
  <si>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</si>
  <si>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</si>
  <si>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</si>
  <si>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</si>
  <si>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</si>
  <si>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</si>
  <si>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</si>
  <si>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</si>
  <si>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</si>
  <si>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</si>
  <si>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</si>
  <si>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</si>
  <si>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</si>
  <si>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</si>
  <si>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</si>
  <si>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</si>
  <si>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</si>
  <si>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</si>
  <si>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</si>
  <si>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</si>
  <si>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</si>
  <si>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</si>
  <si>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</si>
  <si>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</si>
  <si>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</si>
  <si>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</si>
  <si>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</si>
  <si>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</si>
  <si>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</si>
  <si>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</si>
  <si>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</si>
  <si>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</si>
  <si>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</si>
  <si>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</si>
  <si>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</si>
  <si>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</si>
  <si>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</si>
  <si>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</si>
  <si>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</si>
  <si>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</si>
  <si>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</si>
  <si>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</si>
  <si>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</si>
  <si>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</si>
  <si>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</si>
  <si>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</si>
  <si>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</si>
  <si>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</si>
  <si>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</si>
  <si>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</si>
  <si>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</si>
  <si>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</si>
  <si>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</si>
  <si>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</si>
  <si>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</si>
  <si>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</si>
  <si>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</si>
  <si>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</si>
  <si>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</si>
  <si>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</si>
  <si>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</si>
  <si>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</si>
  <si>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</si>
  <si>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</si>
  <si>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</si>
  <si>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</si>
  <si>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</si>
  <si>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</si>
  <si>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</si>
  <si>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</si>
  <si>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</si>
  <si>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</si>
  <si>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</si>
  <si>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</si>
  <si>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</si>
  <si>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</si>
  <si>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</si>
  <si>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</si>
  <si>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</si>
  <si>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</si>
  <si>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</si>
  <si>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</si>
  <si>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</si>
  <si>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</si>
  <si>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</si>
  <si>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</si>
  <si>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</si>
  <si>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</si>
  <si>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</si>
  <si>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</si>
  <si>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</si>
  <si>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</si>
  <si>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</si>
  <si>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</si>
  <si>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</si>
  <si>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</si>
  <si>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</si>
  <si>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</si>
  <si>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</si>
  <si>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</si>
  <si>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</si>
  <si>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</si>
  <si>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</si>
  <si>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</si>
  <si>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</si>
  <si>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</si>
  <si>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</si>
  <si>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</si>
  <si>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</si>
  <si>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</si>
  <si>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</si>
  <si>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</si>
  <si>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</si>
  <si>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</si>
  <si>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</si>
  <si>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</si>
  <si>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</si>
  <si>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</si>
  <si>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</si>
  <si>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</si>
  <si>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</si>
  <si>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</si>
  <si>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</si>
  <si>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</si>
  <si>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</si>
  <si>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</si>
  <si>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</si>
  <si>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</si>
  <si>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</si>
  <si>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</si>
  <si>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</si>
  <si>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</si>
  <si>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</si>
  <si>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</si>
  <si>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</si>
  <si>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</si>
  <si>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</si>
  <si>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</si>
  <si>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</si>
  <si>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</si>
  <si>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</si>
  <si>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</si>
  <si>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</si>
  <si>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</si>
  <si>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</si>
  <si>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</si>
  <si>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</si>
  <si>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</si>
  <si>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</si>
  <si>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</si>
  <si>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</si>
  <si>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</si>
  <si>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</si>
  <si>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</si>
  <si>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</si>
  <si>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</si>
  <si>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</si>
  <si>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</si>
  <si>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</si>
  <si>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</si>
  <si>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</si>
  <si>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</si>
  <si>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</si>
  <si>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</si>
  <si>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</si>
  <si>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</si>
  <si>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</si>
  <si>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</si>
  <si>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</si>
  <si>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</si>
  <si>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</si>
  <si>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</si>
  <si>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</si>
  <si>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</si>
  <si>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</si>
  <si>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</si>
  <si>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</si>
  <si>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</si>
  <si>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</si>
  <si>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</si>
  <si>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</si>
  <si>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</si>
  <si>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</si>
  <si>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</si>
  <si>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</si>
  <si>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</si>
  <si>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</si>
  <si>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</si>
  <si>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</si>
  <si>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</si>
  <si>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</si>
  <si>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</si>
  <si>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</si>
  <si>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</si>
  <si>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</si>
  <si>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</si>
  <si>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</si>
  <si>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</si>
  <si>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</si>
  <si>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</si>
  <si>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</si>
  <si>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</si>
  <si>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</si>
  <si>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</si>
  <si>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</si>
  <si>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</si>
  <si>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</si>
  <si>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</si>
  <si>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</si>
  <si>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</si>
  <si>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</si>
  <si>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</si>
  <si>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</si>
  <si>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</si>
  <si>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</si>
  <si>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</si>
  <si>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</si>
  <si>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</si>
  <si>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</si>
  <si>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</si>
  <si>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</si>
  <si>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</si>
  <si>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</si>
  <si>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</si>
  <si>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</si>
  <si>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</si>
  <si>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</si>
  <si>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</si>
  <si>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</si>
  <si>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</si>
  <si>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</si>
  <si>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</si>
  <si>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</si>
  <si>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</si>
  <si>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</si>
  <si>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</si>
  <si>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</si>
  <si>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</si>
  <si>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</si>
  <si>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</si>
  <si>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</si>
  <si>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</si>
  <si>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</si>
  <si>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</si>
  <si>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</si>
  <si>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</si>
  <si>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</si>
  <si>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</si>
  <si>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</si>
  <si>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</si>
  <si>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</si>
  <si>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</si>
  <si>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</si>
  <si>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</si>
  <si>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</si>
  <si>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</si>
  <si>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</si>
  <si>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</si>
  <si>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</si>
  <si>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</si>
  <si>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</si>
  <si>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</si>
  <si>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</si>
  <si>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</si>
  <si>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</si>
  <si>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</si>
  <si>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</si>
  <si>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</si>
  <si>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</si>
  <si>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</si>
  <si>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</si>
  <si>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</si>
  <si>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</si>
  <si>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</si>
  <si>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</si>
  <si>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</si>
  <si>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</si>
  <si>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</si>
  <si>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</si>
  <si>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</si>
  <si>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</si>
  <si>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</si>
  <si>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</si>
  <si>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</si>
  <si>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</si>
  <si>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</si>
  <si>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</si>
  <si>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</si>
  <si>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</si>
  <si>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</si>
  <si>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</si>
  <si>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</si>
  <si>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</si>
  <si>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</si>
  <si>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</si>
  <si>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</si>
  <si>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</si>
  <si>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</si>
  <si>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</si>
  <si>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</si>
  <si>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</si>
  <si>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</si>
  <si>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</si>
  <si>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</si>
  <si>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</si>
  <si>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</si>
  <si>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</si>
  <si>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</si>
  <si>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</si>
  <si>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</si>
  <si>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</si>
  <si>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</si>
  <si>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</si>
  <si>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</si>
  <si>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</si>
  <si>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</si>
  <si>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</si>
  <si>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</si>
  <si>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</si>
  <si>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</si>
  <si>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</si>
  <si>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</si>
  <si>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</si>
  <si>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</si>
  <si>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</si>
  <si>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</si>
  <si>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</si>
  <si>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</si>
  <si>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</si>
  <si>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</si>
  <si>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</si>
  <si>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</si>
  <si>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</si>
  <si>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</si>
  <si>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</si>
  <si>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</si>
  <si>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</si>
  <si>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</si>
  <si>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</si>
  <si>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</si>
  <si>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</si>
  <si>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</si>
  <si>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</si>
  <si>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</si>
  <si>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</si>
  <si>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</si>
  <si>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</si>
  <si>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</si>
  <si>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</si>
  <si>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</si>
  <si>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</si>
  <si>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</si>
  <si>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</si>
  <si>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</si>
  <si>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</si>
  <si>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</si>
  <si>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</si>
  <si>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</si>
  <si>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</si>
  <si>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</si>
  <si>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</si>
  <si>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</si>
  <si>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</si>
  <si>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</si>
  <si>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</si>
  <si>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</si>
  <si>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</si>
  <si>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</si>
  <si>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</si>
  <si>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</si>
  <si>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</si>
  <si>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</si>
  <si>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</si>
  <si>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</si>
  <si>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</si>
  <si>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</si>
  <si>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</si>
  <si>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</si>
  <si>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</si>
  <si>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</si>
  <si>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</si>
  <si>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</si>
  <si>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</si>
  <si>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</si>
  <si>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</si>
  <si>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</si>
  <si>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</si>
  <si>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</si>
  <si>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</si>
  <si>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</si>
  <si>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</si>
  <si>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</si>
  <si>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</si>
  <si>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</si>
  <si>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</si>
  <si>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</si>
  <si>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</si>
  <si>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</si>
  <si>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</si>
  <si>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</si>
  <si>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</si>
  <si>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</si>
  <si>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</si>
  <si>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</si>
  <si>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</si>
  <si>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</si>
  <si>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</si>
  <si>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</si>
  <si>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</si>
  <si>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</si>
  <si>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</si>
  <si>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</si>
  <si>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</si>
  <si>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</si>
  <si>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</si>
  <si>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</si>
  <si>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</si>
  <si>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</si>
  <si>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</si>
  <si>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</si>
  <si>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</si>
  <si>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</si>
  <si>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</si>
  <si>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</si>
  <si>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</si>
  <si>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</si>
  <si>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</si>
  <si>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</si>
  <si>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</si>
  <si>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</si>
  <si>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</si>
  <si>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</si>
  <si>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</si>
  <si>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</si>
  <si>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</si>
  <si>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</si>
  <si>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</si>
  <si>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</si>
  <si>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</si>
  <si>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</si>
  <si>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</si>
  <si>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</si>
  <si>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</si>
  <si>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</si>
  <si>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</si>
  <si>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</si>
  <si>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</si>
  <si>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</si>
  <si>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</si>
  <si>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</si>
  <si>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</si>
  <si>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</si>
  <si>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</si>
  <si>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</si>
  <si>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</si>
  <si>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</si>
  <si>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</si>
  <si>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</si>
  <si>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</si>
  <si>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</si>
  <si>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</si>
  <si>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</si>
  <si>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</si>
  <si>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</si>
  <si>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</si>
  <si>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</si>
  <si>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</si>
  <si>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</si>
  <si>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</si>
  <si>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</si>
  <si>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</si>
  <si>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</si>
  <si>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</si>
  <si>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</si>
  <si>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</si>
  <si>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</si>
  <si>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</si>
  <si>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</si>
  <si>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</si>
  <si>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</si>
  <si>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</si>
  <si>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</si>
  <si>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</si>
  <si>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</si>
  <si>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</si>
  <si>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</si>
  <si>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</si>
  <si>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</si>
  <si>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</si>
  <si>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</si>
  <si>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</si>
  <si>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</si>
  <si>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</si>
  <si>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</si>
  <si>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</si>
  <si>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</si>
  <si>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</si>
  <si>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</si>
  <si>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</si>
  <si>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</si>
  <si>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</si>
  <si>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</si>
  <si>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</si>
  <si>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</si>
  <si>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</si>
  <si>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</si>
  <si>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</si>
  <si>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</si>
  <si>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</si>
  <si>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</si>
  <si>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</si>
  <si>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</si>
  <si>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</si>
  <si>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</si>
  <si>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</si>
  <si>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</si>
  <si>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</si>
  <si>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</si>
  <si>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</si>
  <si>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</si>
  <si>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</si>
  <si>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</si>
  <si>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</si>
  <si>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</si>
  <si>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</si>
  <si>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</si>
  <si>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</si>
  <si>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</si>
  <si>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</si>
  <si>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</si>
  <si>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</si>
  <si>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</si>
  <si>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</si>
  <si>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</si>
  <si>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</si>
  <si>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</si>
  <si>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</si>
  <si>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</si>
  <si>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</si>
  <si>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</si>
  <si>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</si>
  <si>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</si>
  <si>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</si>
  <si>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</si>
  <si>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</si>
  <si>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</si>
  <si>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</si>
  <si>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</si>
  <si>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</si>
  <si>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</si>
  <si>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</si>
  <si>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</si>
  <si>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</si>
  <si>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</si>
  <si>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</si>
  <si>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</si>
  <si>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</si>
  <si>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</si>
  <si>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</si>
  <si>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</si>
  <si>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</si>
  <si>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</si>
  <si>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</si>
  <si>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</si>
  <si>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</si>
  <si>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</si>
  <si>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</si>
  <si>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</si>
  <si>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</si>
  <si>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</si>
  <si>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</si>
  <si>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</si>
  <si>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</si>
  <si>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</si>
  <si>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</si>
  <si>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</si>
  <si>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</si>
  <si>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</si>
  <si>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</si>
  <si>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</si>
  <si>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</si>
  <si>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</si>
  <si>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</si>
  <si>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</si>
  <si>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</si>
  <si>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</si>
  <si>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</si>
  <si>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</si>
  <si>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</si>
  <si>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</si>
  <si>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</si>
  <si>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</si>
  <si>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</si>
  <si>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</si>
  <si>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</si>
  <si>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</si>
  <si>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</si>
  <si>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</si>
  <si>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</si>
  <si>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</si>
  <si>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</si>
  <si>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</si>
  <si>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</si>
  <si>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</si>
  <si>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</si>
  <si>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</si>
  <si>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</si>
  <si>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</si>
  <si>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</si>
  <si>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</si>
  <si>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</si>
  <si>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</si>
  <si>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</si>
  <si>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</si>
  <si>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</si>
  <si>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</si>
  <si>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</si>
  <si>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</si>
  <si>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</si>
  <si>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</si>
  <si>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</si>
  <si>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</si>
  <si>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</si>
  <si>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</si>
  <si>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</si>
  <si>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</si>
  <si>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</si>
  <si>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</si>
  <si>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</si>
  <si>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</si>
  <si>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</si>
  <si>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</si>
  <si>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</si>
  <si>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</si>
  <si>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</si>
  <si>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</si>
  <si>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</si>
  <si>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</si>
  <si>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</si>
  <si>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</si>
  <si>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</si>
  <si>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</si>
  <si>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</si>
  <si>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</si>
  <si>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</si>
  <si>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</si>
  <si>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</si>
  <si>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</si>
  <si>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</si>
  <si>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</si>
  <si>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</si>
  <si>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</si>
  <si>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</si>
  <si>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</si>
  <si>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</si>
  <si>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</si>
  <si>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</si>
  <si>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</si>
  <si>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</si>
  <si>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</si>
  <si>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</si>
  <si>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</si>
  <si>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</si>
  <si>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</si>
  <si>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</si>
  <si>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</si>
  <si>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</si>
  <si>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</si>
  <si>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</si>
  <si>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</si>
  <si>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</si>
  <si>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</si>
  <si>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</si>
  <si>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</si>
  <si>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</si>
  <si>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</si>
  <si>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</si>
  <si>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</si>
  <si>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</si>
  <si>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</si>
  <si>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</si>
  <si>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</si>
  <si>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</si>
  <si>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</si>
  <si>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</si>
  <si>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</si>
  <si>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</si>
  <si>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</si>
  <si>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</si>
  <si>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</si>
  <si>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</si>
  <si>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</si>
  <si>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</si>
  <si>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</si>
  <si>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</si>
  <si>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</si>
  <si>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</si>
  <si>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</si>
  <si>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</si>
  <si>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</si>
  <si>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</si>
  <si>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</si>
  <si>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</si>
  <si>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</si>
  <si>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</si>
  <si>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</si>
  <si>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</si>
  <si>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</si>
  <si>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</si>
  <si>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</si>
  <si>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</si>
  <si>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</si>
  <si>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</si>
  <si>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</si>
  <si>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</si>
  <si>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</si>
  <si>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</si>
  <si>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</si>
  <si>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</si>
  <si>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</si>
  <si>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</si>
  <si>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</si>
  <si>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</si>
  <si>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</si>
  <si>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</si>
  <si>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</si>
  <si>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</si>
  <si>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</si>
  <si>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</si>
  <si>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</si>
  <si>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</si>
  <si>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</si>
  <si>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</si>
  <si>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</si>
  <si>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</si>
  <si>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</si>
  <si>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</si>
  <si>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</si>
  <si>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</si>
  <si>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</si>
  <si>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</si>
  <si>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</si>
  <si>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</si>
  <si>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</si>
  <si>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</si>
  <si>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</si>
  <si>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</si>
  <si>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</si>
  <si>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</si>
  <si>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</si>
  <si>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</si>
  <si>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</si>
  <si>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</si>
  <si>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</si>
  <si>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</si>
  <si>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</si>
  <si>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</si>
  <si>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</si>
  <si>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</si>
  <si>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</si>
  <si>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</si>
  <si>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</si>
  <si>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</si>
  <si>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</si>
  <si>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</si>
  <si>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</si>
  <si>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</si>
  <si>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</si>
  <si>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</si>
  <si>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</si>
  <si>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</si>
  <si>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</si>
  <si>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</si>
  <si>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</si>
  <si>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</si>
  <si>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</si>
  <si>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</si>
  <si>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</si>
  <si>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</si>
  <si>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</si>
  <si>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</si>
  <si>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</si>
  <si>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</si>
  <si>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</si>
  <si>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</si>
  <si>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</si>
  <si>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</si>
  <si>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</si>
  <si>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</si>
  <si>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</si>
  <si>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</si>
  <si>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</si>
  <si>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</si>
  <si>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</si>
  <si>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</si>
  <si>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</si>
  <si>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</si>
  <si>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</si>
  <si>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</si>
  <si>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</si>
  <si>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</si>
  <si>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</si>
  <si>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</si>
  <si>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</si>
  <si>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</si>
  <si>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</si>
  <si>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</si>
  <si>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</si>
  <si>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</si>
  <si>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</si>
  <si>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</si>
  <si>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</si>
  <si>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</si>
  <si>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</si>
  <si>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</si>
  <si>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</si>
  <si>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</si>
  <si>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</si>
  <si>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</si>
  <si>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</si>
  <si>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</si>
  <si>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</si>
  <si>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</si>
  <si>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</si>
  <si>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</si>
  <si>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</si>
  <si>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</si>
  <si>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</si>
  <si>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</si>
  <si>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</si>
  <si>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</si>
  <si>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</si>
  <si>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</si>
  <si>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</si>
  <si>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</si>
  <si>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</si>
  <si>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</si>
  <si>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</si>
  <si>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</si>
  <si>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</si>
  <si>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</si>
  <si>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</si>
  <si>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</si>
  <si>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</si>
  <si>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</si>
  <si>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</si>
  <si>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</si>
  <si>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</si>
  <si>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</si>
  <si>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</si>
  <si>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</si>
  <si>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</si>
  <si>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</si>
  <si>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</si>
  <si>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</si>
  <si>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</si>
  <si>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</si>
  <si>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</si>
  <si>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</si>
  <si>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</si>
  <si>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</si>
  <si>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</si>
  <si>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</si>
  <si>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</si>
  <si>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</si>
  <si>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</si>
  <si>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</si>
  <si>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</si>
  <si>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</si>
  <si>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</si>
  <si>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</si>
  <si>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</si>
  <si>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</si>
  <si>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</si>
  <si>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</si>
  <si>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</si>
  <si>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</si>
  <si>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</si>
  <si>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</si>
  <si>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</si>
  <si>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</si>
  <si>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</si>
  <si>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</si>
  <si>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</si>
  <si>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</si>
  <si>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</si>
  <si>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</si>
  <si>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</si>
  <si>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</si>
  <si>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</si>
  <si>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</si>
  <si>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</si>
  <si>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</si>
  <si>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</si>
  <si>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</si>
  <si>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</si>
  <si>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</si>
  <si>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</si>
  <si>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</si>
  <si>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</si>
  <si>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</si>
  <si>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</si>
  <si>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</si>
  <si>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</si>
  <si>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</si>
  <si>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</si>
  <si>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</si>
  <si>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</si>
  <si>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</si>
  <si>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</si>
  <si>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</si>
  <si>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</si>
  <si>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</si>
  <si>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</si>
  <si>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</si>
  <si>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</si>
  <si>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</si>
  <si>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</si>
  <si>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</si>
  <si>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</si>
  <si>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</si>
  <si>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</si>
  <si>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</si>
  <si>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</si>
  <si>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</si>
  <si>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</si>
  <si>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</si>
  <si>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</si>
  <si>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</si>
  <si>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</si>
  <si>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</si>
  <si>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</si>
  <si>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</si>
  <si>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</si>
  <si>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</si>
  <si>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</si>
  <si>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</si>
  <si>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</si>
  <si>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</si>
  <si>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</si>
  <si>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</si>
  <si>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</si>
  <si>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</si>
  <si>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</si>
  <si>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</si>
  <si>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</si>
  <si>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</si>
  <si>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</si>
  <si>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</si>
  <si>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</si>
  <si>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</si>
  <si>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</si>
  <si>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</si>
  <si>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</si>
  <si>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</si>
  <si>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</si>
  <si>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</si>
  <si>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</si>
  <si>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</si>
  <si>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</si>
  <si>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</si>
  <si>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</si>
  <si>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</si>
  <si>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</si>
  <si>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</si>
  <si>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</si>
  <si>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</si>
  <si>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</si>
  <si>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</si>
  <si>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</si>
  <si>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</si>
  <si>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</si>
  <si>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</si>
  <si>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</si>
  <si>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</si>
  <si>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</si>
  <si>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</si>
  <si>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</si>
  <si>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</si>
  <si>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</si>
  <si>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</si>
  <si>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</si>
  <si>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</si>
  <si>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</si>
  <si>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</si>
  <si>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</si>
  <si>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</si>
  <si>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</si>
  <si>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</si>
  <si>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</si>
  <si>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</si>
  <si>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</si>
  <si>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</si>
  <si>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</si>
  <si>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</si>
  <si>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</si>
  <si>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</si>
  <si>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</si>
  <si>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</si>
  <si>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</si>
  <si>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</si>
  <si>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</si>
  <si>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</si>
  <si>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</si>
  <si>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</si>
  <si>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</si>
  <si>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</si>
  <si>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</si>
  <si>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</si>
  <si>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</si>
  <si>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</si>
  <si>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</si>
  <si>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</si>
  <si>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</si>
  <si>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</si>
  <si>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</si>
  <si>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</si>
  <si>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</si>
  <si>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</si>
  <si>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</si>
  <si>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</si>
  <si>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</si>
  <si>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</si>
  <si>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</si>
  <si>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</si>
  <si>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</si>
  <si>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</si>
  <si>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</si>
  <si>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</si>
  <si>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</si>
  <si>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</si>
  <si>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</si>
  <si>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</si>
  <si>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</si>
  <si>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</si>
  <si>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</si>
  <si>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</si>
  <si>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</si>
  <si>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</si>
  <si>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</si>
  <si>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</si>
  <si>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</si>
  <si>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</si>
  <si>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</si>
  <si>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</si>
  <si>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</si>
  <si>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</si>
  <si>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</si>
  <si>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</si>
  <si>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</si>
  <si>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</si>
  <si>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</si>
  <si>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</si>
  <si>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</si>
  <si>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</si>
  <si>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</si>
  <si>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</si>
  <si>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</si>
  <si>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</si>
  <si>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</si>
  <si>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</si>
  <si>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</si>
  <si>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</si>
  <si>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</si>
  <si>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</si>
  <si>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</si>
  <si>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</si>
  <si>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</si>
  <si>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</si>
  <si>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</si>
  <si>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</si>
  <si>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</si>
  <si>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</si>
  <si>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</si>
  <si>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</si>
  <si>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</si>
  <si>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</si>
  <si>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</si>
  <si>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</si>
  <si>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</si>
  <si>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</si>
  <si>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</si>
  <si>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</si>
  <si>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</si>
  <si>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</si>
  <si>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</si>
  <si>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</si>
  <si>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</si>
  <si>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</si>
  <si>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</si>
  <si>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</si>
  <si>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</si>
  <si>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</si>
  <si>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</si>
  <si>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</si>
  <si>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</si>
  <si>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</si>
  <si>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</si>
  <si>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</si>
  <si>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</si>
  <si>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</si>
  <si>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</si>
  <si>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</si>
  <si>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</si>
  <si>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</si>
  <si>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</si>
  <si>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</si>
  <si>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</si>
  <si>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</si>
  <si>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</si>
  <si>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</si>
  <si>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</si>
  <si>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</si>
  <si>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</si>
  <si>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</si>
  <si>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</si>
  <si>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</si>
  <si>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</si>
  <si>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</si>
  <si>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</si>
  <si>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</si>
  <si>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</si>
  <si>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</si>
  <si>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</si>
  <si>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</si>
  <si>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</si>
  <si>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</si>
  <si>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</si>
  <si>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</si>
  <si>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</si>
  <si>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</si>
  <si>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</si>
  <si>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</si>
  <si>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</si>
  <si>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</si>
  <si>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</si>
  <si>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</si>
  <si>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</si>
  <si>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</si>
  <si>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</si>
  <si>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</si>
  <si>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</si>
  <si>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</si>
  <si>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</si>
  <si>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</si>
  <si>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</si>
  <si>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</si>
  <si>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</si>
  <si>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</si>
  <si>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</si>
  <si>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</si>
  <si>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</si>
  <si>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</si>
  <si>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</si>
  <si>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</si>
  <si>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</si>
  <si>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</si>
  <si>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</si>
  <si>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</si>
  <si>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</si>
  <si>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</si>
  <si>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</si>
  <si>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</si>
  <si>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</si>
  <si>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</si>
  <si>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</si>
  <si>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</si>
  <si>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</si>
  <si>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</si>
  <si>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</si>
  <si>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</si>
  <si>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</si>
  <si>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</si>
  <si>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</si>
  <si>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</si>
  <si>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</si>
  <si>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</si>
  <si>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</si>
  <si>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</si>
  <si>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</si>
  <si>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</si>
  <si>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</si>
  <si>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</si>
  <si>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</si>
  <si>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</si>
  <si>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</si>
  <si>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</si>
  <si>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</si>
  <si>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</si>
  <si>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</si>
  <si>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</si>
  <si>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</si>
  <si>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</si>
  <si>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</si>
  <si>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</si>
  <si>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</si>
  <si>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</si>
  <si>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</si>
  <si>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</si>
  <si>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</si>
  <si>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</si>
  <si>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</si>
  <si>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</si>
  <si>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</si>
  <si>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</si>
  <si>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</si>
  <si>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</si>
  <si>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</si>
  <si>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</si>
  <si>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</si>
  <si>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</si>
  <si>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</si>
  <si>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</si>
  <si>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</si>
  <si>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</si>
  <si>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</si>
  <si>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</si>
  <si>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</si>
  <si>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</si>
  <si>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</si>
  <si>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</si>
  <si>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</si>
  <si>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</si>
  <si>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</si>
  <si>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</si>
  <si>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</si>
  <si>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</si>
  <si>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</si>
  <si>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</si>
  <si>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</si>
  <si>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</si>
  <si>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</si>
  <si>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</si>
  <si>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</si>
  <si>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</si>
  <si>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</si>
  <si>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</si>
  <si>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</si>
  <si>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</si>
  <si>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</si>
  <si>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</si>
  <si>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</si>
  <si>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</si>
  <si>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</si>
  <si>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</si>
  <si>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</si>
  <si>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</si>
  <si>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</si>
  <si>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</si>
  <si>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</si>
  <si>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</si>
  <si>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</si>
  <si>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</si>
  <si>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</si>
  <si>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</si>
  <si>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</si>
  <si>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</si>
  <si>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</si>
  <si>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</si>
  <si>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</si>
  <si>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</si>
  <si>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</si>
  <si>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</si>
  <si>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</si>
  <si>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</si>
  <si>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</si>
  <si>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</si>
  <si>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</si>
  <si>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</si>
  <si>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</si>
  <si>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</si>
  <si>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</si>
  <si>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</si>
  <si>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</si>
  <si>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</si>
  <si>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</si>
  <si>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</si>
  <si>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</si>
  <si>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</si>
  <si>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</si>
  <si>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</si>
  <si>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</si>
  <si>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</si>
  <si>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</si>
  <si>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</si>
  <si>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</si>
  <si>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</si>
  <si>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</si>
  <si>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</si>
  <si>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</si>
  <si>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</si>
  <si>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</si>
  <si>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</si>
  <si>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</si>
  <si>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</si>
  <si>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</si>
  <si>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</si>
  <si>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</si>
  <si>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</si>
  <si>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</si>
  <si>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</si>
  <si>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</si>
  <si>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</si>
  <si>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</si>
  <si>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</si>
  <si>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</si>
  <si>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</si>
  <si>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</si>
  <si>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</si>
  <si>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</si>
  <si>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</si>
  <si>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</si>
  <si>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</si>
  <si>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</si>
  <si>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</si>
  <si>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</si>
  <si>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</si>
  <si>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</si>
  <si>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</si>
  <si>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</si>
  <si>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</si>
  <si>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</si>
  <si>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</si>
  <si>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</si>
  <si>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</si>
  <si>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</si>
  <si>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</si>
  <si>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</si>
  <si>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</si>
  <si>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</si>
  <si>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</si>
  <si>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</si>
  <si>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</si>
  <si>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</si>
  <si>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</si>
  <si>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</si>
  <si>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</si>
  <si>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</si>
  <si>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</si>
  <si>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</si>
  <si>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</si>
  <si>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</si>
  <si>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</si>
  <si>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</si>
  <si>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</si>
  <si>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</si>
  <si>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</si>
  <si>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</si>
  <si>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</si>
  <si>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</si>
  <si>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</si>
  <si>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</si>
  <si>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</si>
  <si>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</si>
  <si>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</si>
  <si>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</si>
  <si>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</si>
  <si>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</si>
  <si>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</si>
  <si>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</si>
  <si>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</si>
  <si>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</si>
  <si>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</si>
  <si>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</si>
  <si>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</si>
  <si>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</si>
  <si>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</si>
  <si>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</si>
  <si>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</si>
  <si>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</si>
  <si>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</si>
  <si>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</si>
  <si>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</si>
  <si>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</si>
  <si>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</si>
  <si>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</si>
  <si>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</si>
  <si>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</si>
  <si>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</si>
  <si>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</si>
  <si>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</si>
  <si>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</si>
  <si>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</si>
  <si>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</si>
  <si>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</si>
  <si>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</si>
  <si>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</si>
  <si>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</si>
  <si>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</si>
  <si>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</si>
  <si>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</si>
  <si>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</si>
  <si>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</si>
  <si>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</si>
  <si>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</si>
  <si>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</si>
  <si>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</si>
  <si>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</si>
  <si>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</si>
  <si>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</si>
  <si>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</si>
  <si>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</si>
  <si>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</si>
  <si>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</si>
  <si>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</si>
  <si>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</si>
  <si>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</si>
  <si>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</si>
  <si>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</si>
  <si>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</si>
  <si>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</si>
  <si>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</si>
  <si>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</si>
  <si>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</si>
  <si>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</si>
  <si>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</si>
  <si>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</si>
  <si>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</si>
  <si>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</si>
  <si>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</si>
  <si>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</si>
  <si>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</si>
  <si>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</si>
  <si>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</si>
  <si>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</si>
  <si>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</si>
  <si>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</si>
  <si>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</si>
  <si>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</si>
  <si>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</si>
  <si>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</si>
  <si>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</si>
  <si>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</si>
  <si>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</si>
  <si>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</si>
  <si>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</si>
  <si>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</si>
  <si>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</si>
  <si>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</si>
  <si>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</si>
  <si>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</si>
  <si>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</si>
  <si>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</si>
  <si>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</si>
  <si>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</si>
  <si>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</si>
  <si>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</si>
  <si>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</si>
  <si>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</si>
  <si>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</si>
  <si>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</si>
  <si>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</si>
  <si>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</si>
  <si>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</si>
  <si>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</si>
  <si>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</si>
  <si>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</si>
  <si>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</si>
  <si>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</si>
  <si>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</si>
  <si>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</si>
  <si>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</si>
  <si>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</si>
  <si>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</si>
  <si>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</si>
  <si>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</si>
  <si>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</si>
  <si>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</si>
  <si>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</si>
  <si>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</si>
  <si>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</si>
  <si>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</si>
  <si>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</si>
  <si>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</si>
  <si>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</si>
  <si>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</si>
  <si>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</si>
  <si>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</si>
  <si>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</si>
  <si>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</si>
  <si>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</si>
  <si>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</si>
  <si>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</si>
  <si>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</si>
  <si>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</si>
  <si>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</si>
  <si>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</si>
  <si>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</si>
  <si>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</si>
  <si>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</si>
  <si>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</si>
  <si>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</si>
  <si>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</si>
  <si>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</si>
  <si>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</si>
  <si>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</si>
  <si>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</si>
  <si>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</si>
  <si>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</si>
  <si>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</si>
  <si>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</si>
  <si>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</si>
  <si>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</si>
  <si>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</si>
  <si>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</si>
  <si>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</si>
  <si>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</si>
  <si>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</si>
  <si>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</si>
  <si>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</si>
  <si>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</si>
  <si>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</si>
  <si>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</si>
  <si>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</si>
  <si>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</si>
  <si>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</si>
  <si>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</si>
  <si>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</si>
  <si>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</si>
  <si>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</si>
  <si>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</si>
  <si>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</si>
  <si>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</si>
  <si>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</si>
  <si>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</si>
  <si>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</si>
  <si>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</si>
  <si>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</si>
  <si>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</si>
  <si>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</si>
  <si>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</si>
  <si>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</si>
  <si>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</si>
  <si>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</si>
  <si>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</si>
  <si>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</si>
  <si>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</si>
  <si>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</si>
  <si>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</si>
  <si>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</si>
  <si>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</si>
  <si>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</si>
  <si>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</si>
  <si>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</si>
  <si>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</si>
  <si>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</si>
  <si>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</si>
  <si>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</si>
  <si>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</si>
  <si>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</si>
  <si>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</si>
  <si>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</si>
  <si>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</si>
  <si>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</si>
  <si>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</si>
  <si>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</si>
  <si>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</si>
  <si>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</si>
  <si>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</si>
  <si>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</si>
  <si>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</si>
  <si>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</si>
  <si>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</si>
  <si>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</si>
  <si>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</si>
  <si>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</si>
  <si>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</si>
  <si>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</si>
  <si>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</si>
  <si>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</si>
  <si>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</si>
  <si>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</si>
  <si>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</si>
  <si>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</si>
  <si>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</si>
  <si>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</si>
  <si>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</si>
  <si>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</si>
  <si>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</si>
  <si>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</si>
  <si>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</si>
  <si>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</si>
  <si>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</si>
  <si>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</si>
  <si>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</si>
  <si>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</si>
  <si>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</si>
  <si>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</si>
  <si>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</si>
  <si>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</si>
  <si>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</si>
  <si>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</si>
  <si>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</si>
  <si>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</si>
  <si>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</si>
  <si>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</si>
  <si>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</si>
  <si>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</si>
  <si>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</si>
  <si>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</si>
  <si>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</si>
  <si>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</si>
  <si>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</si>
  <si>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</si>
  <si>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</si>
  <si>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</si>
  <si>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</si>
  <si>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</si>
  <si>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</si>
  <si>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</si>
  <si>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</si>
  <si>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</si>
  <si>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</si>
  <si>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</si>
  <si>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</si>
  <si>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</si>
  <si>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</si>
  <si>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</si>
  <si>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</si>
  <si>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</si>
  <si>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</si>
  <si>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</si>
  <si>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</si>
  <si>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</si>
  <si>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</si>
  <si>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</si>
  <si>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</si>
  <si>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</si>
  <si>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</si>
  <si>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</si>
  <si>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</si>
  <si>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</si>
  <si>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</si>
  <si>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</si>
  <si>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</si>
  <si>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</si>
  <si>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</si>
  <si>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</si>
  <si>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</si>
  <si>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</si>
  <si>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</si>
  <si>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</si>
  <si>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</si>
  <si>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</si>
  <si>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</si>
  <si>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</si>
  <si>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</si>
  <si>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</si>
  <si>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</si>
  <si>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</si>
  <si>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</si>
  <si>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</si>
  <si>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</si>
  <si>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</si>
  <si>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</si>
  <si>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</si>
  <si>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</si>
  <si>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</si>
  <si>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</si>
  <si>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</si>
  <si>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</si>
  <si>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</si>
  <si>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</si>
  <si>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</si>
  <si>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</si>
  <si>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</si>
  <si>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</si>
  <si>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</si>
  <si>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</si>
  <si>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</si>
  <si>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</si>
  <si>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</si>
  <si>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</si>
  <si>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</si>
  <si>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</si>
  <si>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</si>
  <si>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</si>
  <si>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</si>
  <si>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</si>
  <si>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</si>
  <si>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</si>
  <si>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</si>
  <si>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</si>
  <si>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</si>
  <si>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</si>
  <si>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</si>
  <si>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</si>
  <si>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</si>
  <si>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</si>
  <si>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</si>
  <si>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</si>
  <si>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</si>
  <si>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</si>
  <si>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</si>
  <si>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</si>
  <si>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</si>
  <si>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</si>
  <si>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</si>
  <si>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</si>
  <si>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</si>
  <si>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</si>
  <si>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</si>
  <si>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</si>
  <si>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</si>
  <si>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</si>
  <si>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</si>
  <si>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</si>
  <si>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</si>
  <si>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</si>
  <si>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</si>
  <si>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</si>
  <si>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</si>
  <si>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</si>
  <si>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</si>
  <si>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</si>
  <si>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</si>
  <si>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</si>
  <si>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</si>
  <si>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</si>
  <si>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</si>
  <si>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</si>
  <si>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</si>
  <si>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</si>
  <si>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</si>
  <si>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</si>
  <si>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</si>
  <si>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</si>
  <si>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</si>
  <si>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</si>
  <si>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</si>
  <si>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</si>
  <si>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</si>
  <si>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</si>
  <si>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</si>
  <si>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</si>
  <si>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</si>
  <si>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</si>
  <si>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</si>
  <si>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</si>
  <si>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</si>
  <si>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</si>
  <si>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</si>
  <si>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</si>
  <si>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</si>
  <si>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</si>
  <si>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</si>
  <si>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</si>
  <si>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</si>
  <si>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</si>
  <si>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</si>
  <si>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</si>
  <si>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</si>
  <si>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</si>
  <si>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</si>
  <si>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</si>
  <si>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</si>
  <si>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</si>
  <si>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</si>
  <si>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</si>
  <si>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</si>
  <si>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</si>
  <si>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</si>
  <si>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</si>
  <si>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</si>
  <si>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</si>
  <si>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</si>
  <si>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</si>
  <si>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</si>
  <si>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</si>
  <si>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</si>
  <si>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</si>
  <si>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</si>
  <si>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</si>
  <si>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</si>
  <si>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</si>
  <si>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</si>
  <si>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</si>
  <si>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</si>
  <si>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</si>
  <si>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</si>
  <si>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</si>
  <si>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</si>
  <si>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</si>
  <si>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</si>
  <si>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</si>
  <si>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</si>
  <si>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</si>
  <si>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</si>
  <si>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</si>
  <si>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</si>
  <si>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</si>
  <si>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</si>
  <si>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</si>
  <si>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</si>
  <si>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</si>
  <si>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</si>
  <si>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</si>
  <si>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</si>
  <si>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</si>
  <si>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</si>
  <si>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</si>
  <si>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</si>
  <si>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</si>
  <si>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</si>
  <si>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</si>
  <si>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</si>
  <si>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</si>
  <si>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</si>
  <si>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</si>
  <si>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</si>
  <si>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</si>
  <si>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</si>
  <si>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</si>
  <si>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</si>
  <si>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</si>
  <si>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</si>
  <si>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</si>
  <si>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</si>
  <si>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</si>
  <si>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</si>
  <si>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</si>
  <si>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</si>
  <si>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</si>
  <si>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</si>
  <si>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</si>
  <si>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</si>
  <si>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</si>
  <si>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</si>
  <si>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</si>
  <si>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</si>
  <si>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</si>
  <si>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</si>
  <si>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</si>
  <si>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</si>
  <si>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</si>
  <si>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</si>
  <si>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</si>
  <si>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</si>
  <si>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</si>
  <si>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</si>
  <si>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</si>
  <si>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</si>
  <si>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</si>
  <si>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</si>
  <si>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</si>
  <si>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</si>
  <si>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</si>
  <si>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</si>
  <si>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</si>
  <si>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</si>
  <si>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</si>
  <si>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</si>
  <si>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</si>
  <si>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</si>
  <si>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</si>
  <si>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</si>
  <si>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</si>
  <si>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</si>
  <si>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</si>
  <si>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</si>
  <si>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</si>
  <si>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</si>
  <si>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</si>
  <si>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</si>
  <si>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</si>
  <si>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</si>
  <si>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</si>
  <si>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</si>
  <si>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</si>
  <si>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</si>
  <si>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</si>
  <si>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</si>
  <si>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</si>
  <si>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</si>
  <si>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</si>
  <si>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</si>
  <si>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</si>
  <si>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</si>
  <si>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</si>
  <si>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</si>
  <si>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</si>
  <si>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</si>
  <si>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</si>
  <si>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</si>
  <si>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</si>
  <si>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</si>
  <si>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</si>
  <si>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</si>
  <si>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</si>
  <si>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</si>
  <si>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</si>
  <si>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</si>
  <si>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</si>
  <si>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</si>
  <si>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</si>
  <si>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</si>
  <si>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</si>
  <si>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</si>
  <si>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</si>
  <si>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</si>
  <si>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</si>
  <si>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</si>
  <si>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</si>
  <si>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</si>
  <si>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</si>
  <si>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</si>
  <si>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</si>
  <si>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</si>
  <si>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</si>
  <si>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</si>
  <si>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</si>
  <si>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</si>
  <si>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</si>
  <si>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</si>
  <si>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</si>
  <si>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</si>
  <si>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</si>
  <si>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</si>
  <si>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</si>
  <si>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</si>
  <si>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</si>
  <si>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</si>
  <si>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</si>
  <si>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</si>
  <si>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</si>
  <si>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</si>
  <si>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</si>
  <si>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</si>
  <si>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</si>
  <si>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</si>
  <si>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</si>
  <si>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</si>
  <si>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</si>
  <si>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</si>
  <si>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</si>
  <si>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</si>
  <si>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</si>
  <si>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</si>
  <si>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</si>
  <si>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</si>
  <si>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</si>
  <si>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</si>
  <si>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</si>
  <si>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</si>
  <si>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</si>
  <si>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</si>
  <si>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</si>
  <si>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</si>
  <si>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</si>
  <si>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</si>
  <si>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</si>
  <si>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</si>
  <si>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</si>
  <si>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</si>
  <si>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</si>
  <si>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</si>
  <si>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</si>
  <si>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</si>
  <si>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</si>
  <si>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</si>
  <si>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</si>
  <si>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</si>
  <si>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</si>
  <si>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</si>
  <si>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</si>
  <si>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</si>
  <si>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</si>
  <si>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</si>
  <si>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</si>
  <si>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</si>
  <si>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</si>
  <si>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</si>
  <si>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</si>
  <si>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</si>
  <si>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</si>
  <si>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</si>
  <si>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</si>
  <si>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</si>
  <si>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</si>
  <si>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</si>
  <si>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</si>
  <si>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</si>
  <si>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</si>
  <si>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</si>
  <si>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</si>
  <si>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</si>
  <si>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</si>
  <si>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</si>
  <si>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</si>
  <si>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</si>
  <si>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</si>
  <si>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</si>
  <si>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</si>
  <si>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</si>
  <si>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</si>
  <si>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</si>
  <si>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</si>
  <si>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</si>
  <si>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</si>
  <si>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</si>
  <si>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</si>
  <si>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</si>
  <si>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</si>
  <si>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</si>
  <si>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</si>
  <si>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</si>
  <si>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</si>
  <si>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</si>
  <si>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</si>
  <si>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</si>
  <si>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</si>
  <si>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</si>
  <si>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</si>
  <si>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</si>
  <si>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</si>
  <si>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</si>
  <si>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</si>
  <si>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</si>
  <si>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</si>
  <si>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</si>
  <si>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</si>
  <si>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</si>
  <si>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</si>
  <si>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</si>
  <si>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</si>
  <si>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</si>
  <si>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</si>
  <si>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</si>
  <si>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</si>
  <si>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</si>
  <si>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</si>
  <si>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</si>
  <si>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</si>
  <si>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</si>
  <si>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</si>
  <si>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</si>
  <si>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</si>
  <si>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</si>
  <si>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</si>
  <si>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</si>
  <si>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</si>
  <si>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</si>
  <si>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</si>
  <si>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</si>
  <si>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</si>
  <si>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</si>
  <si>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</si>
  <si>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</si>
  <si>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</si>
  <si>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</si>
  <si>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</si>
  <si>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</si>
  <si>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</si>
  <si>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</si>
  <si>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</si>
  <si>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</si>
  <si>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</si>
  <si>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</si>
  <si>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</si>
  <si>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</si>
  <si>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</si>
  <si>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</si>
  <si>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</si>
  <si>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</si>
  <si>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</si>
  <si>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</si>
  <si>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</si>
  <si>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</si>
  <si>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</si>
  <si>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</si>
  <si>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</si>
  <si>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</si>
  <si>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</si>
  <si>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</si>
  <si>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</si>
  <si>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</si>
  <si>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</si>
  <si>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</si>
  <si>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</si>
  <si>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</si>
  <si>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</si>
  <si>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</si>
  <si>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</si>
  <si>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</si>
  <si>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</si>
  <si>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</si>
  <si>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</si>
  <si>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</si>
  <si>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</si>
  <si>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</si>
  <si>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</si>
  <si>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</si>
  <si>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</si>
  <si>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</si>
  <si>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</si>
  <si>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</si>
  <si>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</si>
  <si>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</si>
  <si>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</si>
  <si>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</si>
  <si>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</si>
  <si>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</si>
  <si>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</si>
  <si>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</si>
  <si>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</si>
  <si>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</si>
  <si>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</si>
  <si>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</si>
  <si>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</si>
  <si>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</si>
  <si>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</si>
  <si>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</si>
  <si>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</si>
  <si>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</si>
  <si>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</si>
  <si>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</si>
  <si>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</si>
  <si>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</si>
  <si>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</si>
  <si>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</si>
  <si>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</si>
  <si>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</si>
  <si>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</si>
  <si>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</si>
  <si>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</si>
  <si>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</si>
  <si>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</si>
  <si>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</si>
  <si>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</si>
  <si>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</si>
  <si>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</si>
  <si>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</si>
  <si>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</si>
  <si>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</si>
  <si>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</si>
  <si>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</si>
  <si>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</si>
  <si>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</si>
  <si>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</si>
  <si>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</si>
  <si>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</si>
  <si>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</si>
  <si>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</si>
  <si>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</si>
  <si>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</si>
  <si>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</si>
  <si>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</si>
  <si>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</si>
  <si>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</si>
  <si>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</si>
  <si>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</si>
  <si>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</si>
  <si>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</si>
  <si>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</si>
  <si>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</si>
  <si>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</si>
  <si>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</si>
  <si>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</si>
  <si>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</si>
  <si>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</si>
  <si>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</si>
  <si>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</si>
  <si>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</si>
  <si>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</si>
  <si>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</si>
  <si>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</si>
  <si>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</si>
  <si>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</si>
  <si>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</si>
  <si>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</si>
  <si>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</si>
  <si>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</si>
  <si>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</si>
  <si>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</si>
  <si>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</si>
  <si>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</si>
  <si>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</si>
  <si>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</si>
  <si>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</si>
  <si>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</si>
  <si>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</si>
  <si>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</si>
  <si>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</si>
  <si>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</si>
  <si>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</si>
  <si>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</si>
  <si>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</si>
  <si>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</si>
  <si>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</si>
  <si>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</si>
  <si>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</si>
  <si>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</si>
  <si>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</si>
  <si>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</si>
  <si>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</si>
  <si>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</si>
  <si>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</si>
  <si>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</si>
  <si>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</si>
  <si>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</si>
  <si>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</si>
  <si>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</si>
  <si>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</si>
  <si>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</si>
  <si>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</si>
  <si>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</si>
  <si>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</si>
  <si>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</si>
  <si>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</si>
  <si>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</si>
  <si>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</si>
  <si>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</si>
  <si>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</si>
  <si>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</si>
  <si>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</si>
  <si>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</si>
  <si>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</si>
  <si>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</si>
  <si>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</si>
  <si>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</si>
  <si>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</si>
  <si>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</si>
  <si>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</si>
  <si>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</si>
  <si>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</si>
  <si>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</si>
  <si>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</si>
  <si>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</si>
  <si>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</si>
  <si>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</si>
  <si>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</si>
  <si>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</si>
  <si>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</si>
  <si>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</si>
  <si>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</si>
  <si>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</si>
  <si>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</si>
  <si>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</si>
  <si>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</si>
  <si>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</si>
  <si>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</si>
  <si>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</si>
  <si>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</si>
  <si>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</si>
  <si>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</si>
  <si>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</si>
  <si>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</si>
  <si>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</si>
  <si>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</si>
  <si>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</si>
  <si>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</si>
  <si>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</si>
  <si>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</si>
  <si>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</si>
  <si>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</si>
  <si>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</si>
  <si>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</si>
  <si>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</si>
  <si>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</si>
  <si>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</si>
  <si>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</si>
  <si>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</si>
  <si>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</si>
  <si>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</si>
  <si>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</si>
  <si>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</si>
  <si>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</si>
  <si>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</si>
  <si>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</si>
  <si>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</si>
  <si>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</si>
  <si>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</si>
  <si>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</si>
  <si>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</si>
  <si>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</si>
  <si>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</si>
  <si>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</si>
  <si>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</si>
  <si>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</si>
  <si>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</si>
  <si>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</si>
  <si>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</si>
  <si>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</si>
  <si>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</si>
  <si>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</si>
  <si>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</si>
  <si>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</si>
  <si>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</si>
  <si>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</si>
  <si>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</si>
  <si>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</si>
  <si>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</si>
  <si>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</si>
  <si>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</si>
  <si>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</si>
  <si>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</si>
  <si>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</si>
  <si>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</si>
  <si>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</si>
  <si>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</si>
  <si>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</si>
  <si>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</si>
  <si>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</si>
  <si>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</si>
  <si>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</si>
  <si>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</si>
  <si>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</si>
  <si>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</si>
  <si>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</si>
  <si>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</si>
  <si>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</si>
  <si>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</si>
  <si>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</si>
  <si>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</si>
  <si>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</si>
  <si>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</si>
  <si>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</si>
  <si>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</si>
  <si>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</si>
  <si>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</si>
  <si>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</si>
  <si>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</si>
  <si>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</si>
  <si>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</si>
  <si>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</si>
  <si>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</si>
  <si>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</si>
  <si>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</si>
  <si>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</si>
  <si>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</si>
  <si>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</si>
  <si>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</si>
  <si>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</si>
  <si>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</si>
  <si>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</si>
  <si>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</si>
  <si>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</si>
  <si>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</si>
  <si>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</si>
  <si>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</si>
  <si>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</si>
  <si>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</si>
  <si>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</si>
  <si>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</si>
  <si>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</si>
  <si>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</si>
  <si>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</si>
  <si>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</si>
  <si>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</si>
  <si>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</si>
  <si>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</si>
  <si>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</si>
  <si>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</si>
  <si>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</si>
  <si>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</si>
  <si>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</si>
  <si>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</si>
  <si>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</si>
  <si>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</si>
  <si>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</si>
  <si>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</si>
  <si>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</si>
  <si>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</si>
  <si>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</si>
  <si>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</si>
  <si>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</si>
  <si>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</si>
  <si>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</si>
  <si>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</si>
  <si>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</si>
  <si>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</si>
  <si>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</si>
  <si>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</si>
  <si>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</si>
  <si>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</si>
  <si>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</si>
  <si>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</si>
  <si>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</si>
  <si>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</si>
  <si>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</si>
  <si>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</si>
  <si>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</si>
  <si>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</si>
  <si>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</si>
  <si>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</si>
  <si>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</si>
  <si>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</si>
  <si>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</si>
  <si>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</si>
  <si>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</si>
  <si>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</si>
  <si>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</si>
  <si>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</si>
  <si>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</si>
  <si>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</si>
  <si>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</si>
  <si>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</si>
  <si>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</si>
  <si>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</si>
  <si>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</si>
  <si>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</si>
  <si>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</si>
  <si>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</si>
  <si>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</si>
  <si>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</si>
  <si>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</si>
  <si>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</si>
  <si>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</si>
  <si>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</si>
  <si>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</si>
  <si>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</si>
  <si>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</si>
  <si>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</si>
  <si>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</si>
  <si>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</si>
  <si>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</si>
  <si>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</si>
  <si>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</si>
  <si>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</si>
  <si>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</si>
  <si>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</si>
  <si>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</si>
  <si>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</si>
  <si>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</si>
  <si>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</si>
  <si>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</si>
  <si>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</si>
  <si>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</si>
  <si>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</si>
  <si>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</si>
  <si>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</si>
  <si>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</si>
  <si>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</si>
  <si>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</si>
  <si>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</si>
  <si>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</si>
  <si>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</si>
  <si>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</si>
  <si>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</si>
  <si>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</si>
  <si>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</si>
  <si>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</si>
  <si>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</si>
  <si>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</si>
  <si>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</si>
  <si>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</si>
  <si>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</si>
  <si>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</si>
  <si>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</si>
  <si>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</si>
  <si>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</si>
  <si>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</si>
  <si>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</si>
  <si>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</si>
  <si>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</si>
  <si>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</si>
  <si>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</si>
  <si>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</si>
  <si>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</si>
  <si>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</si>
  <si>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</si>
  <si>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</si>
  <si>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</si>
  <si>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</si>
  <si>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</si>
  <si>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</si>
  <si>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</si>
  <si>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</si>
  <si>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</si>
  <si>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</si>
  <si>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</si>
  <si>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</si>
  <si>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</si>
  <si>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</si>
  <si>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</si>
  <si>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</si>
  <si>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</si>
  <si>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</si>
  <si>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</si>
  <si>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</si>
  <si>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</si>
  <si>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</si>
  <si>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</si>
  <si>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</si>
  <si>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</si>
  <si>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</si>
  <si>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</si>
  <si>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</si>
  <si>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</si>
  <si>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</si>
  <si>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</si>
  <si>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</si>
  <si>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</si>
  <si>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</si>
  <si>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</si>
  <si>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</si>
  <si>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</si>
  <si>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</si>
  <si>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</si>
  <si>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</si>
  <si>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</si>
  <si>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</si>
  <si>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</si>
  <si>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</si>
  <si>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</si>
  <si>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</si>
  <si>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</si>
  <si>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</si>
  <si>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</si>
  <si>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</si>
  <si>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</si>
  <si>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</si>
  <si>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</si>
  <si>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</si>
  <si>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</si>
  <si>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</si>
  <si>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</si>
  <si>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</si>
  <si>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</si>
  <si>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</si>
  <si>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</si>
  <si>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</si>
  <si>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</si>
  <si>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</si>
  <si>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</si>
  <si>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</si>
  <si>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</si>
  <si>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</si>
  <si>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</si>
  <si>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</si>
  <si>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</si>
  <si>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</si>
  <si>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</si>
  <si>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</si>
  <si>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</si>
  <si>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</si>
  <si>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</si>
  <si>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</si>
  <si>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</si>
  <si>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</si>
  <si>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</si>
  <si>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</si>
  <si>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</si>
  <si>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</si>
  <si>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</si>
  <si>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</si>
  <si>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</si>
  <si>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</si>
  <si>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</si>
  <si>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</si>
  <si>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</si>
  <si>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</si>
  <si>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</si>
  <si>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</si>
  <si>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</si>
  <si>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</si>
  <si>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</si>
  <si>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</si>
  <si>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</si>
  <si>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</si>
  <si>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</si>
  <si>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</si>
  <si>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</si>
  <si>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</si>
  <si>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</si>
  <si>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</si>
  <si>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</si>
  <si>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</si>
  <si>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</si>
  <si>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</si>
  <si>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</si>
  <si>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</si>
  <si>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</si>
  <si>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</si>
  <si>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</si>
  <si>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</si>
  <si>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</si>
  <si>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</si>
  <si>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</si>
  <si>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</si>
  <si>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</si>
  <si>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</si>
  <si>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</si>
  <si>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</si>
  <si>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</si>
  <si>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</si>
  <si>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</si>
  <si>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</si>
  <si>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</si>
  <si>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</si>
  <si>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</si>
  <si>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</si>
  <si>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</si>
  <si>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</si>
  <si>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</si>
  <si>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</si>
  <si>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</si>
  <si>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</si>
  <si>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</si>
  <si>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</si>
  <si>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</si>
  <si>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</si>
  <si>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</si>
  <si>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</si>
  <si>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</si>
  <si>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</si>
  <si>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</si>
  <si>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</si>
  <si>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</si>
  <si>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</si>
  <si>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</si>
  <si>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</si>
  <si>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</si>
  <si>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</si>
  <si>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</si>
  <si>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</si>
  <si>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</si>
  <si>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</si>
  <si>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</si>
  <si>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</si>
  <si>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</si>
  <si>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</si>
  <si>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</si>
  <si>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</si>
  <si>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</si>
  <si>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</si>
  <si>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</si>
  <si>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</si>
  <si>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</si>
  <si>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</si>
  <si>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</si>
  <si>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</si>
  <si>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</si>
  <si>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</si>
  <si>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</si>
  <si>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</si>
  <si>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</si>
  <si>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</si>
  <si>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</si>
  <si>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</si>
  <si>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</si>
  <si>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</si>
  <si>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</si>
  <si>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</si>
  <si>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</si>
  <si>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</si>
  <si>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</si>
  <si>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</si>
  <si>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</si>
  <si>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</si>
  <si>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</si>
  <si>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</si>
  <si>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</si>
  <si>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</si>
  <si>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</si>
  <si>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</si>
  <si>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</si>
  <si>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</si>
  <si>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</si>
  <si>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</si>
  <si>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</si>
  <si>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</si>
  <si>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</si>
  <si>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</si>
  <si>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</si>
  <si>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</si>
  <si>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</si>
  <si>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</si>
  <si>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</si>
  <si>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</si>
  <si>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</si>
  <si>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</si>
  <si>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</si>
  <si>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</si>
  <si>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</si>
  <si>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</si>
  <si>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</si>
  <si>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</si>
  <si>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</si>
  <si>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</si>
  <si>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</si>
  <si>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</si>
  <si>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</si>
  <si>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</si>
  <si>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</si>
  <si>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</si>
  <si>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</si>
  <si>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</si>
  <si>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</si>
  <si>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</si>
  <si>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</si>
  <si>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</si>
  <si>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</si>
  <si>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</si>
  <si>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</si>
  <si>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</si>
  <si>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</si>
  <si>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</si>
  <si>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</si>
  <si>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</si>
  <si>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</si>
  <si>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</si>
  <si>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</si>
  <si>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</si>
  <si>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</si>
  <si>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</si>
  <si>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</si>
  <si>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</si>
  <si>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</si>
  <si>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</si>
  <si>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</si>
  <si>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</si>
  <si>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</si>
  <si>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</si>
  <si>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</si>
  <si>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</si>
  <si>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</si>
  <si>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</si>
  <si>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</si>
  <si>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</si>
  <si>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</si>
  <si>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</si>
  <si>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</si>
  <si>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</si>
  <si>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</si>
  <si>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</si>
  <si>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</si>
  <si>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</si>
  <si>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</si>
  <si>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</si>
  <si>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</si>
  <si>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</si>
  <si>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</si>
  <si>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</si>
  <si>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</si>
  <si>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</si>
  <si>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</si>
  <si>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</si>
  <si>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</si>
  <si>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</si>
  <si>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</si>
  <si>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</si>
  <si>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</si>
  <si>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</si>
  <si>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</si>
  <si>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</si>
  <si>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</si>
  <si>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</si>
  <si>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</si>
  <si>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</si>
  <si>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</si>
  <si>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</si>
  <si>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</si>
  <si>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</si>
  <si>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</si>
  <si>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</si>
  <si>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</si>
  <si>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</si>
  <si>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</si>
  <si>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</si>
  <si>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</si>
  <si>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</si>
  <si>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</si>
  <si>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</si>
  <si>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</si>
  <si>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</si>
  <si>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</si>
  <si>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</si>
  <si>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</si>
  <si>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</si>
  <si>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</si>
  <si>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</si>
  <si>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</si>
  <si>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</si>
  <si>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</si>
  <si>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</si>
  <si>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</si>
  <si>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</si>
  <si>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</si>
  <si>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</si>
  <si>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</si>
  <si>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</si>
  <si>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</si>
  <si>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</si>
  <si>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</si>
  <si>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</si>
  <si>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</si>
  <si>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</si>
  <si>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</si>
  <si>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</si>
  <si>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</si>
  <si>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</si>
  <si>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</si>
  <si>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</si>
  <si>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</si>
  <si>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</si>
  <si>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</si>
  <si>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</si>
  <si>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</si>
  <si>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</si>
  <si>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</si>
  <si>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</si>
  <si>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</si>
  <si>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</si>
  <si>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</si>
  <si>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</si>
  <si>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</si>
  <si>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</si>
  <si>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</si>
  <si>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</si>
  <si>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</si>
  <si>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</si>
  <si>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</si>
  <si>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</si>
  <si>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</si>
  <si>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</si>
  <si>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</si>
  <si>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</si>
  <si>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</si>
  <si>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</si>
  <si>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</si>
  <si>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</si>
  <si>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</si>
  <si>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</si>
  <si>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</si>
  <si>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</si>
  <si>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</si>
  <si>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</si>
  <si>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</si>
  <si>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</si>
  <si>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</si>
  <si>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</si>
  <si>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</si>
  <si>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</si>
  <si>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</si>
  <si>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</si>
  <si>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</si>
  <si>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</si>
  <si>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</si>
  <si>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</si>
  <si>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</si>
  <si>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</si>
  <si>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</si>
  <si>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</si>
  <si>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</si>
  <si>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</si>
  <si>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</si>
  <si>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</si>
  <si>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</si>
  <si>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</si>
  <si>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</si>
  <si>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</si>
  <si>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</si>
  <si>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</si>
  <si>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</si>
  <si>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</si>
  <si>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</si>
  <si>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</si>
  <si>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</si>
  <si>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</si>
  <si>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</si>
  <si>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</si>
  <si>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</si>
  <si>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</si>
  <si>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</si>
  <si>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</si>
  <si>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</si>
  <si>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</si>
  <si>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</si>
  <si>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</si>
  <si>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</si>
  <si>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</si>
  <si>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</si>
  <si>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</si>
  <si>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</si>
  <si>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</si>
  <si>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</si>
  <si>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</si>
  <si>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</si>
  <si>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</si>
  <si>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</si>
  <si>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</si>
  <si>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</si>
  <si>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</si>
  <si>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</si>
  <si>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</si>
  <si>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</si>
  <si>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</si>
  <si>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</si>
  <si>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</si>
  <si>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</si>
  <si>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</si>
  <si>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</si>
  <si>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</si>
  <si>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</si>
  <si>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</si>
  <si>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</si>
  <si>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</si>
  <si>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</si>
  <si>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</si>
  <si>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</si>
  <si>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</si>
  <si>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</si>
  <si>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</si>
  <si>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</si>
  <si>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</si>
  <si>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</si>
  <si>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</si>
  <si>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</si>
  <si>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</si>
  <si>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</si>
  <si>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</si>
  <si>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</si>
  <si>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</si>
  <si>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</si>
  <si>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</si>
  <si>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</si>
  <si>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</si>
  <si>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</si>
  <si>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</si>
  <si>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</si>
  <si>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</si>
  <si>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</si>
  <si>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</si>
  <si>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</si>
  <si>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</si>
  <si>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</si>
  <si>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</si>
  <si>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</si>
  <si>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</si>
  <si>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</si>
  <si>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</si>
  <si>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</si>
  <si>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</si>
  <si>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</si>
  <si>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</si>
  <si>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</si>
  <si>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</si>
  <si>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</si>
  <si>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</si>
  <si>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</si>
  <si>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</si>
  <si>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</si>
  <si>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</si>
  <si>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</si>
  <si>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</si>
  <si>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</si>
  <si>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</si>
  <si>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</si>
  <si>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</si>
  <si>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</si>
  <si>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</si>
  <si>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</si>
  <si>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</si>
  <si>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</si>
  <si>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</si>
  <si>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</si>
  <si>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</si>
  <si>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</si>
  <si>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</si>
  <si>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</si>
  <si>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</si>
  <si>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</si>
  <si>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</si>
  <si>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</si>
  <si>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</si>
  <si>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</si>
  <si>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</si>
  <si>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</si>
  <si>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</si>
  <si>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</si>
  <si>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</si>
  <si>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</si>
  <si>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</si>
  <si>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</si>
  <si>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</si>
  <si>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</si>
  <si>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</si>
  <si>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</si>
  <si>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</si>
  <si>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</si>
  <si>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</si>
  <si>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</si>
  <si>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</si>
  <si>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</si>
  <si>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</si>
  <si>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</si>
  <si>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</si>
  <si>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</si>
  <si>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</si>
  <si>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</si>
  <si>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</si>
  <si>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</si>
  <si>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</si>
  <si>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</si>
  <si>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</si>
  <si>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</si>
  <si>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</si>
  <si>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</si>
  <si>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</si>
  <si>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</si>
  <si>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</si>
  <si>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</si>
  <si>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</si>
  <si>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</si>
  <si>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</si>
  <si>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</si>
  <si>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</si>
  <si>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</si>
  <si>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</si>
  <si>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</si>
  <si>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</si>
  <si>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</si>
  <si>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</si>
  <si>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</si>
  <si>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</si>
  <si>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</si>
  <si>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</si>
  <si>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</si>
  <si>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</si>
  <si>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</si>
  <si>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</si>
  <si>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</si>
  <si>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</si>
  <si>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</si>
  <si>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</si>
  <si>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</si>
  <si>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</si>
  <si>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</si>
  <si>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</si>
  <si>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</si>
  <si>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</si>
  <si>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</si>
  <si>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</si>
  <si>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</si>
  <si>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</si>
  <si>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</si>
  <si>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</si>
  <si>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</si>
  <si>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</si>
  <si>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</si>
  <si>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</si>
  <si>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</si>
  <si>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</si>
  <si>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</si>
  <si>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</si>
  <si>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</si>
  <si>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</si>
  <si>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</si>
  <si>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</si>
  <si>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</si>
  <si>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</si>
  <si>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</si>
  <si>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</si>
  <si>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</si>
  <si>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</si>
  <si>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</si>
  <si>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</si>
  <si>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</si>
  <si>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</si>
  <si>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</si>
  <si>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</si>
  <si>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</si>
  <si>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</si>
  <si>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</si>
  <si>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</si>
  <si>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</si>
  <si>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</si>
  <si>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</si>
  <si>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</si>
  <si>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</si>
  <si>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</si>
  <si>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</si>
  <si>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</si>
  <si>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</si>
  <si>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</si>
  <si>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</si>
  <si>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</si>
  <si>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</si>
  <si>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</si>
  <si>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</si>
  <si>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</si>
  <si>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</si>
  <si>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</si>
  <si>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</si>
  <si>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</si>
  <si>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</si>
  <si>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</si>
  <si>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</si>
  <si>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</si>
  <si>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</si>
  <si>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</si>
  <si>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</si>
  <si>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</si>
  <si>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</si>
  <si>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</si>
  <si>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</si>
  <si>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</si>
  <si>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</si>
  <si>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</si>
  <si>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</si>
  <si>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</si>
  <si>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</si>
  <si>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</si>
  <si>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</si>
  <si>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</si>
  <si>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</si>
  <si>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</si>
  <si>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</si>
  <si>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</si>
  <si>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</si>
  <si>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</si>
  <si>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</si>
  <si>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</si>
  <si>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</si>
  <si>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</si>
  <si>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</si>
  <si>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</si>
  <si>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</si>
  <si>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</si>
  <si>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</si>
  <si>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</si>
  <si>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</si>
  <si>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</si>
  <si>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</si>
  <si>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</si>
  <si>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</si>
  <si>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</si>
  <si>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</si>
  <si>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</si>
  <si>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</si>
  <si>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</si>
  <si>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</si>
  <si>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</si>
  <si>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</si>
  <si>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</si>
  <si>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</si>
  <si>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</si>
  <si>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</si>
  <si>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</si>
  <si>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</si>
  <si>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</si>
  <si>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</si>
  <si>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</si>
  <si>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</si>
  <si>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</si>
  <si>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</si>
  <si>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</si>
  <si>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</si>
  <si>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</si>
  <si>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</si>
  <si>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</si>
  <si>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</si>
  <si>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</si>
  <si>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</si>
  <si>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</si>
  <si>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</si>
  <si>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</si>
  <si>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</si>
  <si>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</si>
  <si>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</si>
  <si>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</si>
  <si>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</si>
  <si>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</si>
  <si>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</si>
  <si>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</si>
  <si>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</si>
  <si>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</si>
  <si>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</si>
  <si>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</si>
  <si>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</si>
  <si>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</si>
  <si>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</si>
  <si>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</si>
  <si>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</si>
  <si>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</si>
  <si>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</si>
  <si>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</si>
  <si>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</si>
  <si>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</si>
  <si>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</si>
  <si>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</si>
  <si>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</si>
  <si>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</si>
  <si>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</si>
  <si>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</si>
  <si>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</si>
  <si>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</si>
  <si>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</si>
  <si>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</si>
  <si>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</si>
  <si>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</si>
  <si>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</si>
  <si>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</si>
  <si>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</si>
  <si>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</si>
  <si>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</si>
  <si>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</si>
  <si>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</si>
  <si>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</si>
  <si>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</si>
  <si>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</si>
  <si>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</si>
  <si>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</si>
  <si>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</si>
  <si>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</si>
  <si>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</si>
  <si>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</si>
  <si>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</si>
  <si>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</si>
  <si>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</si>
  <si>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</si>
  <si>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</si>
  <si>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</si>
  <si>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</si>
  <si>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</si>
  <si>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</si>
  <si>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</si>
  <si>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</si>
  <si>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</si>
  <si>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</si>
  <si>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</si>
  <si>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</si>
  <si>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</si>
  <si>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</si>
  <si>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</si>
  <si>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</si>
  <si>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</si>
  <si>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</si>
  <si>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</si>
  <si>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</si>
  <si>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</si>
  <si>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</si>
  <si>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</si>
  <si>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</si>
  <si>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</si>
  <si>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</si>
  <si>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</si>
  <si>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</si>
  <si>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</si>
  <si>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</si>
  <si>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</si>
  <si>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</si>
  <si>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</si>
  <si>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</si>
  <si>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</si>
  <si>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</si>
  <si>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</si>
  <si>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</si>
  <si>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</si>
  <si>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</si>
  <si>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</si>
  <si>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</si>
  <si>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</si>
  <si>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</si>
  <si>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</si>
  <si>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</si>
  <si>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</si>
  <si>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</si>
  <si>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</si>
  <si>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</si>
  <si>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</si>
  <si>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</si>
  <si>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</si>
  <si>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</si>
  <si>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</si>
  <si>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</si>
  <si>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</si>
  <si>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</si>
  <si>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</si>
  <si>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</si>
  <si>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</si>
  <si>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</si>
  <si>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</si>
  <si>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</si>
  <si>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</si>
  <si>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</si>
  <si>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</si>
  <si>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</si>
  <si>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</si>
  <si>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</si>
  <si>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</si>
  <si>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</si>
  <si>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</si>
  <si>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</si>
  <si>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</si>
  <si>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</si>
  <si>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</si>
  <si>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</si>
  <si>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</si>
  <si>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</si>
  <si>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</si>
  <si>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</si>
  <si>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</si>
  <si>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</si>
  <si>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</si>
  <si>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</si>
  <si>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</si>
  <si>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</si>
  <si>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</si>
  <si>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</si>
  <si>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</si>
  <si>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</si>
  <si>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</si>
  <si>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</si>
  <si>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</si>
  <si>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</si>
  <si>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</si>
  <si>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</si>
  <si>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</si>
  <si>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</si>
  <si>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</si>
  <si>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</si>
  <si>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</si>
  <si>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</si>
  <si>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</si>
  <si>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</si>
  <si>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</si>
  <si>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</si>
  <si>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</si>
  <si>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</si>
  <si>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</si>
  <si>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</si>
  <si>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</si>
  <si>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</si>
  <si>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</si>
  <si>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</si>
  <si>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</si>
  <si>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</si>
  <si>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</si>
  <si>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</si>
  <si>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</si>
  <si>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</si>
  <si>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</si>
  <si>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</si>
  <si>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</si>
  <si>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</si>
  <si>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</si>
  <si>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</si>
  <si>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</si>
  <si>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</si>
  <si>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</si>
  <si>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</si>
  <si>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</si>
  <si>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</si>
  <si>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</si>
  <si>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</si>
  <si>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</si>
  <si>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</si>
  <si>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</si>
  <si>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</si>
  <si>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</si>
  <si>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</si>
  <si>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</si>
  <si>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</si>
  <si>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</si>
  <si>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</si>
  <si>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</si>
  <si>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</si>
  <si>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</si>
  <si>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</si>
  <si>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</si>
  <si>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</si>
  <si>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</si>
  <si>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</si>
  <si>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</si>
  <si>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</si>
  <si>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</si>
  <si>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</si>
  <si>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</si>
  <si>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</si>
  <si>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</si>
  <si>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</si>
  <si>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</si>
  <si>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</si>
  <si>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</si>
  <si>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</si>
  <si>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</si>
  <si>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</si>
  <si>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</si>
  <si>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</si>
  <si>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</si>
  <si>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</si>
  <si>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</si>
  <si>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</si>
  <si>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</si>
  <si>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</si>
  <si>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</si>
  <si>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</si>
  <si>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</si>
  <si>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</si>
  <si>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</si>
  <si>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</si>
  <si>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</si>
  <si>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</si>
  <si>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</si>
  <si>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</si>
  <si>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</si>
  <si>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</si>
  <si>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</si>
  <si>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</si>
  <si>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</si>
  <si>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</si>
  <si>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</si>
  <si>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</si>
  <si>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</si>
  <si>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</si>
  <si>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</si>
  <si>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</si>
  <si>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</si>
  <si>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</si>
  <si>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</si>
  <si>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</si>
  <si>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</si>
  <si>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</si>
  <si>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</si>
  <si>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</si>
  <si>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</si>
  <si>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</si>
  <si>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</si>
  <si>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</si>
  <si>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</si>
  <si>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</si>
  <si>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</si>
  <si>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</si>
  <si>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</si>
  <si>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</si>
  <si>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</si>
  <si>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</si>
  <si>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</si>
  <si>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</si>
  <si>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</si>
  <si>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</si>
  <si>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</si>
  <si>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</si>
  <si>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</si>
  <si>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</si>
  <si>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</si>
  <si>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</si>
  <si>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</si>
  <si>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</si>
  <si>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</si>
  <si>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</si>
  <si>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</si>
  <si>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</si>
  <si>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</si>
  <si>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</si>
  <si>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</si>
  <si>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</si>
  <si>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</si>
  <si>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</si>
  <si>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</si>
  <si>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</si>
  <si>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</si>
  <si>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</si>
  <si>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</si>
  <si>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</si>
  <si>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</si>
  <si>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</si>
  <si>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</si>
  <si>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</si>
  <si>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</si>
  <si>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</si>
  <si>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</si>
  <si>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</si>
  <si>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</si>
  <si>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</si>
  <si>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</si>
  <si>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</si>
  <si>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</si>
  <si>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</si>
  <si>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</si>
  <si>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</si>
  <si>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</si>
  <si>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</si>
  <si>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</si>
  <si>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</si>
  <si>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</si>
  <si>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</si>
  <si>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</si>
  <si>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</si>
  <si>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</si>
  <si>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</si>
  <si>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</si>
  <si>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</si>
  <si>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</si>
  <si>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</si>
  <si>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</si>
  <si>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</si>
  <si>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</si>
  <si>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</si>
  <si>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</si>
  <si>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</si>
  <si>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</si>
  <si>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</si>
  <si>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</si>
  <si>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</si>
  <si>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</si>
  <si>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</si>
  <si>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</si>
  <si>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</si>
  <si>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</si>
  <si>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</si>
  <si>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</si>
  <si>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</si>
  <si>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</si>
  <si>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</si>
  <si>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</si>
  <si>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</si>
  <si>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</si>
  <si>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</si>
  <si>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</si>
  <si>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</si>
  <si>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</si>
  <si>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</si>
  <si>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</si>
  <si>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</si>
  <si>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</si>
  <si>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</si>
  <si>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</si>
  <si>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</si>
  <si>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</si>
  <si>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</si>
  <si>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</si>
  <si>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</si>
  <si>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</si>
  <si>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</si>
  <si>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</si>
  <si>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</si>
  <si>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</si>
  <si>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</si>
  <si>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</si>
  <si>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</si>
  <si>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</si>
  <si>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</si>
  <si>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</si>
  <si>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</si>
  <si>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</si>
  <si>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</si>
  <si>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</si>
  <si>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</si>
  <si>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</si>
  <si>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</si>
  <si>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</si>
  <si>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</si>
  <si>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</si>
  <si>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</si>
  <si>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</si>
  <si>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</si>
  <si>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</si>
  <si>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</si>
  <si>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</si>
  <si>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</si>
  <si>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</si>
  <si>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</si>
  <si>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</si>
  <si>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</si>
  <si>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</si>
  <si>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</si>
  <si>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</si>
  <si>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</si>
  <si>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</si>
  <si>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</si>
  <si>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</si>
  <si>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</si>
  <si>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</si>
  <si>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</si>
  <si>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</si>
  <si>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</si>
  <si>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</si>
  <si>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</si>
  <si>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</si>
  <si>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</si>
  <si>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</si>
  <si>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</si>
  <si>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</si>
  <si>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</si>
  <si>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</si>
  <si>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</si>
  <si>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</si>
  <si>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</si>
  <si>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</si>
  <si>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</si>
  <si>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</si>
  <si>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</si>
  <si>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</si>
  <si>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</si>
  <si>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</si>
  <si>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</si>
  <si>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</si>
  <si>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</si>
  <si>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</si>
  <si>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</si>
  <si>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</si>
  <si>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</si>
  <si>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</si>
  <si>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</si>
  <si>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</si>
  <si>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</si>
  <si>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</si>
  <si>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</si>
  <si>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</si>
  <si>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</si>
  <si>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</si>
  <si>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</si>
  <si>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</si>
  <si>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</si>
  <si>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</si>
  <si>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</si>
  <si>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</si>
  <si>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</si>
  <si>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</si>
  <si>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</si>
  <si>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</si>
  <si>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</si>
  <si>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</si>
  <si>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</si>
  <si>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</si>
  <si>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</si>
  <si>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</si>
  <si>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</si>
  <si>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</si>
  <si>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</si>
  <si>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</si>
  <si>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</si>
  <si>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</si>
  <si>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</si>
  <si>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</si>
  <si>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</si>
  <si>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</si>
  <si>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</si>
  <si>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</si>
  <si>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</si>
  <si>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</si>
  <si>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</si>
  <si>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</si>
  <si>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</si>
  <si>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</si>
  <si>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</si>
  <si>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</si>
  <si>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</si>
  <si>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</si>
  <si>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</si>
  <si>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</si>
  <si>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</si>
  <si>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</si>
  <si>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</si>
  <si>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</si>
  <si>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</si>
  <si>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</si>
  <si>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</si>
  <si>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</si>
  <si>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</si>
  <si>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</si>
  <si>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</si>
  <si>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</si>
  <si>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</si>
  <si>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</si>
  <si>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</si>
  <si>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</si>
  <si>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</si>
  <si>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</si>
  <si>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</si>
  <si>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</si>
  <si>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</si>
  <si>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</si>
  <si>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</si>
  <si>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</si>
  <si>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</si>
  <si>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</si>
  <si>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</si>
  <si>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</si>
  <si>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</si>
  <si>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</si>
  <si>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</si>
  <si>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</si>
  <si>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</si>
  <si>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</si>
  <si>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</si>
  <si>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</si>
  <si>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</si>
  <si>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</si>
  <si>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</si>
  <si>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</si>
  <si>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</si>
  <si>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</si>
  <si>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</si>
  <si>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</si>
  <si>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</si>
  <si>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</si>
  <si>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</si>
  <si>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</si>
  <si>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</si>
  <si>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</si>
  <si>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</si>
  <si>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</si>
  <si>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</si>
  <si>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</si>
  <si>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</si>
  <si>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</si>
  <si>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</si>
  <si>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</si>
  <si>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</si>
  <si>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</si>
  <si>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</si>
  <si>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</si>
  <si>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</si>
  <si>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</si>
  <si>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</si>
  <si>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</si>
  <si>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</si>
  <si>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</si>
  <si>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</si>
  <si>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</si>
  <si>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</si>
  <si>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</si>
  <si>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</si>
  <si>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</si>
  <si>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</si>
  <si>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</si>
  <si>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</si>
  <si>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</si>
  <si>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</si>
  <si>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</si>
  <si>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</si>
  <si>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</si>
  <si>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</si>
  <si>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</si>
  <si>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</si>
  <si>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</si>
  <si>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</si>
  <si>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</si>
  <si>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</si>
  <si>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</si>
  <si>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</si>
  <si>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</si>
  <si>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</si>
  <si>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</si>
  <si>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</si>
  <si>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</si>
  <si>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</si>
  <si>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</si>
  <si>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</si>
  <si>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</si>
  <si>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</si>
  <si>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</si>
  <si>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</si>
  <si>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</si>
  <si>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</si>
  <si>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</si>
  <si>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</si>
  <si>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</si>
  <si>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</si>
  <si>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</si>
  <si>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</si>
  <si>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</si>
  <si>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</si>
  <si>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</si>
  <si>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</si>
  <si>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</si>
  <si>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</si>
  <si>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</si>
  <si>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</si>
  <si>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</si>
  <si>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</si>
  <si>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</si>
  <si>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</si>
  <si>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</si>
  <si>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</si>
  <si>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</si>
  <si>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</si>
  <si>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</si>
  <si>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</si>
  <si>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</si>
  <si>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</si>
  <si>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</si>
  <si>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</si>
  <si>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</si>
  <si>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</si>
  <si>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</si>
  <si>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</si>
  <si>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</si>
  <si>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</si>
  <si>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</si>
  <si>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</si>
  <si>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</si>
  <si>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</si>
  <si>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</si>
  <si>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</si>
  <si>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</si>
  <si>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</si>
  <si>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</si>
  <si>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</si>
  <si>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</si>
  <si>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</si>
  <si>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</si>
  <si>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</si>
  <si>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</si>
  <si>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</si>
  <si>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</si>
  <si>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</si>
  <si>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</si>
  <si>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</si>
  <si>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</si>
  <si>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</si>
  <si>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</si>
  <si>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</si>
  <si>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</si>
  <si>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</si>
  <si>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</si>
  <si>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</si>
  <si>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</si>
  <si>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</si>
  <si>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</si>
  <si>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</si>
  <si>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</si>
  <si>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</si>
  <si>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</si>
  <si>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</si>
  <si>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</si>
  <si>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</si>
  <si>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</si>
  <si>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</si>
  <si>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</si>
  <si>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</si>
  <si>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</si>
  <si>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</si>
  <si>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</si>
  <si>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</si>
  <si>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</si>
  <si>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</si>
  <si>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</si>
  <si>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</si>
  <si>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</si>
  <si>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</si>
  <si>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</si>
  <si>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</si>
  <si>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</si>
  <si>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</si>
  <si>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</si>
  <si>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</si>
  <si>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</si>
  <si>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</si>
  <si>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</si>
  <si>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</si>
  <si>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</si>
  <si>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</si>
  <si>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</si>
  <si>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</si>
  <si>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</si>
  <si>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</si>
  <si>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</si>
  <si>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</si>
  <si>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</si>
  <si>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</si>
  <si>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</si>
  <si>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</si>
  <si>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</si>
  <si>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</si>
  <si>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</si>
  <si>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</si>
  <si>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</si>
  <si>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</si>
  <si>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</si>
  <si>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</si>
  <si>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</si>
  <si>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</si>
  <si>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</si>
  <si>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</si>
  <si>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</si>
  <si>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</si>
  <si>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</si>
  <si>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</si>
  <si>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</si>
  <si>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</si>
  <si>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</si>
  <si>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</si>
  <si>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</si>
  <si>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</si>
  <si>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</si>
  <si>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</si>
  <si>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</si>
  <si>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</si>
  <si>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</si>
  <si>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</si>
  <si>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</si>
  <si>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</si>
  <si>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</si>
  <si>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</si>
  <si>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</si>
  <si>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</si>
  <si>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</si>
  <si>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</si>
  <si>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</si>
  <si>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</si>
  <si>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</si>
  <si>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</si>
  <si>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</si>
  <si>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</si>
  <si>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</si>
  <si>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</si>
  <si>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</si>
  <si>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</si>
  <si>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</si>
  <si>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</si>
  <si>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</si>
  <si>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</si>
  <si>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</si>
  <si>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</si>
  <si>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</si>
  <si>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</si>
  <si>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</si>
  <si>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</si>
  <si>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</si>
  <si>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</si>
  <si>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</si>
  <si>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</si>
  <si>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</si>
  <si>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</si>
  <si>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</si>
  <si>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</si>
  <si>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</si>
  <si>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</si>
  <si>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</si>
  <si>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</si>
  <si>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</si>
  <si>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</si>
  <si>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</si>
  <si>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</si>
  <si>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</si>
  <si>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</si>
  <si>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</si>
  <si>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</si>
  <si>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</si>
  <si>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</si>
  <si>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</si>
  <si>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</si>
  <si>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</si>
  <si>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</si>
  <si>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</si>
  <si>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</si>
  <si>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</si>
  <si>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</si>
  <si>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</si>
  <si>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</si>
  <si>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</si>
  <si>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</si>
  <si>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</si>
  <si>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</si>
  <si>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</si>
  <si>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</si>
  <si>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</si>
  <si>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</si>
  <si>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</si>
  <si>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</si>
  <si>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</si>
  <si>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</si>
  <si>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</si>
  <si>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</si>
  <si>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</si>
  <si>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</si>
  <si>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</si>
  <si>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</si>
  <si>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</si>
  <si>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</si>
  <si>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</si>
  <si>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</si>
  <si>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</si>
  <si>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</si>
  <si>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</si>
  <si>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</si>
  <si>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</si>
  <si>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</si>
  <si>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</si>
  <si>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</si>
  <si>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</si>
  <si>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</si>
  <si>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</si>
  <si>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</si>
  <si>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</si>
  <si>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</si>
  <si>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</si>
  <si>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</si>
  <si>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</si>
  <si>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</si>
  <si>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</si>
  <si>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</si>
  <si>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</si>
  <si>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</si>
  <si>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</si>
  <si>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</si>
  <si>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</si>
  <si>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</si>
  <si>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</si>
  <si>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</si>
  <si>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</si>
  <si>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</si>
  <si>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</si>
  <si>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</si>
  <si>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</si>
  <si>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</si>
  <si>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</si>
  <si>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</si>
  <si>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</si>
  <si>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</si>
  <si>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</si>
  <si>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</si>
  <si>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</si>
  <si>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</si>
  <si>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</si>
  <si>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</si>
  <si>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</si>
  <si>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</si>
  <si>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</si>
  <si>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</si>
  <si>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</si>
  <si>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</si>
  <si>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</si>
  <si>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</si>
  <si>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</si>
  <si>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</si>
  <si>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</si>
  <si>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</si>
  <si>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</si>
  <si>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</si>
  <si>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</si>
  <si>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</si>
  <si>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</si>
  <si>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</si>
  <si>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</si>
  <si>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</si>
  <si>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</si>
  <si>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</si>
  <si>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</si>
  <si>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</si>
  <si>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</si>
  <si>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</si>
  <si>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</si>
  <si>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</si>
  <si>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</si>
  <si>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</si>
  <si>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</si>
  <si>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</si>
  <si>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</si>
  <si>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</si>
  <si>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</si>
  <si>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</si>
  <si>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</si>
  <si>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</si>
  <si>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</si>
  <si>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</si>
  <si>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</si>
  <si>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</si>
  <si>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</si>
  <si>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</si>
  <si>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</si>
  <si>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</si>
  <si>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</si>
  <si>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</si>
  <si>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</si>
  <si>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</si>
  <si>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</si>
  <si>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</si>
  <si>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</si>
  <si>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</si>
  <si>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</si>
  <si>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</si>
  <si>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</si>
  <si>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</si>
  <si>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</si>
  <si>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</si>
  <si>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</si>
  <si>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</si>
  <si>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</si>
  <si>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</si>
  <si>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</si>
  <si>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</si>
  <si>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</si>
  <si>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</si>
  <si>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</si>
  <si>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</si>
  <si>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</si>
  <si>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</si>
  <si>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</si>
  <si>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</si>
  <si>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</si>
  <si>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</si>
  <si>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</si>
  <si>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</si>
  <si>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</si>
  <si>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</si>
  <si>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</si>
  <si>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</si>
  <si>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</si>
  <si>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</si>
  <si>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</si>
  <si>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</si>
  <si>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</si>
  <si>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</si>
  <si>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</si>
  <si>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</si>
  <si>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</si>
  <si>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</si>
  <si>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</si>
  <si>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</si>
  <si>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</si>
  <si>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</si>
  <si>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</si>
  <si>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</si>
  <si>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</si>
  <si>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</si>
  <si>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</si>
  <si>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</si>
  <si>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</si>
  <si>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</si>
  <si>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</si>
  <si>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</si>
  <si>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</si>
  <si>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</si>
  <si>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</si>
  <si>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</si>
  <si>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</si>
  <si>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</si>
  <si>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</si>
  <si>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</si>
  <si>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</si>
  <si>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</si>
  <si>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</si>
  <si>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</si>
  <si>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</si>
  <si>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</si>
  <si>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</si>
  <si>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</si>
  <si>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</si>
  <si>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</si>
  <si>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</si>
  <si>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</si>
  <si>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</si>
  <si>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</si>
  <si>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</si>
  <si>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</si>
  <si>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</si>
  <si>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</si>
  <si>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</si>
  <si>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</si>
  <si>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</si>
  <si>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</si>
  <si>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</si>
  <si>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</si>
  <si>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</si>
  <si>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</si>
  <si>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</si>
  <si>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</si>
  <si>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</si>
  <si>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</si>
  <si>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</si>
  <si>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</si>
  <si>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</si>
  <si>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</si>
  <si>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</si>
  <si>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</si>
  <si>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</si>
  <si>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</si>
  <si>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</si>
  <si>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</si>
  <si>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</si>
  <si>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</si>
  <si>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</si>
  <si>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</si>
  <si>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</si>
  <si>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</si>
  <si>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</si>
  <si>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</si>
  <si>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</si>
  <si>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</si>
  <si>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</si>
  <si>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</si>
  <si>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</si>
  <si>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</si>
  <si>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</si>
  <si>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</si>
  <si>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</si>
  <si>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</si>
  <si>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</si>
  <si>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</si>
  <si>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</si>
  <si>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</si>
  <si>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</si>
  <si>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</si>
  <si>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</si>
  <si>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</si>
  <si>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</si>
  <si>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</si>
  <si>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</si>
  <si>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</si>
  <si>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</si>
  <si>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</si>
  <si>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</si>
  <si>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</si>
  <si>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</si>
  <si>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</si>
  <si>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</si>
  <si>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</si>
  <si>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</si>
  <si>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</si>
  <si>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</si>
  <si>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</si>
  <si>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</si>
  <si>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</si>
  <si>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</si>
  <si>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</si>
  <si>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</si>
  <si>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</si>
  <si>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</si>
  <si>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</si>
  <si>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</si>
  <si>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</si>
  <si>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</si>
  <si>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</si>
  <si>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</si>
  <si>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</si>
  <si>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</si>
  <si>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</si>
  <si>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</si>
  <si>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</si>
  <si>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</si>
  <si>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</si>
  <si>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</si>
  <si>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</si>
  <si>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</si>
  <si>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</si>
  <si>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</si>
  <si>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</si>
  <si>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</si>
  <si>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</si>
  <si>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</si>
  <si>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</si>
  <si>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</si>
  <si>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</si>
  <si>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</si>
  <si>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</si>
  <si>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</si>
  <si>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</si>
  <si>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</si>
  <si>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</si>
  <si>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</si>
  <si>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</si>
  <si>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</si>
  <si>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</si>
  <si>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</si>
  <si>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</si>
  <si>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</si>
  <si>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</si>
  <si>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</si>
  <si>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</si>
  <si>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</si>
  <si>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</si>
  <si>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</si>
  <si>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</si>
  <si>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</si>
  <si>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</si>
  <si>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</si>
  <si>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</si>
  <si>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</si>
  <si>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</si>
  <si>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</si>
  <si>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</si>
  <si>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</si>
  <si>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</si>
  <si>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</si>
  <si>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</si>
  <si>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</si>
  <si>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</si>
  <si>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</si>
  <si>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</si>
  <si>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</si>
  <si>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</si>
  <si>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</si>
  <si>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</si>
  <si>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</si>
  <si>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</si>
  <si>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</si>
  <si>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</si>
  <si>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</si>
  <si>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</si>
  <si>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</si>
  <si>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</si>
  <si>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</si>
  <si>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</si>
  <si>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</si>
  <si>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</si>
  <si>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</si>
  <si>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</si>
  <si>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</si>
  <si>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</si>
  <si>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</si>
  <si>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</si>
  <si>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</si>
  <si>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</si>
  <si>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</si>
  <si>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</si>
  <si>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</si>
  <si>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</si>
  <si>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</si>
  <si>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</si>
  <si>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</si>
  <si>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</si>
  <si>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</si>
  <si>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</si>
  <si>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</si>
  <si>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</si>
  <si>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</si>
  <si>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</si>
  <si>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</si>
  <si>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</si>
  <si>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</si>
  <si>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</si>
  <si>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</si>
  <si>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</si>
  <si>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</si>
  <si>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</si>
  <si>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</si>
  <si>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</si>
  <si>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</si>
  <si>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</si>
  <si>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</si>
  <si>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</si>
  <si>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</si>
  <si>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</si>
  <si>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</si>
  <si>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</si>
  <si>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</si>
  <si>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</si>
  <si>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</si>
  <si>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</si>
  <si>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</si>
  <si>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</si>
  <si>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</si>
  <si>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</si>
  <si>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</si>
  <si>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</si>
  <si>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</si>
  <si>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</si>
  <si>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</si>
  <si>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</si>
  <si>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</si>
  <si>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</si>
  <si>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</si>
  <si>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</si>
  <si>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</si>
  <si>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</si>
  <si>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</si>
  <si>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</si>
  <si>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</si>
  <si>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</si>
  <si>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</si>
  <si>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</si>
  <si>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</si>
  <si>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</si>
  <si>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</si>
  <si>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</si>
  <si>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</si>
  <si>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</si>
  <si>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</si>
  <si>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</si>
  <si>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</si>
  <si>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</si>
  <si>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</si>
  <si>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</si>
  <si>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</si>
  <si>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</si>
  <si>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</si>
  <si>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</si>
  <si>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</si>
  <si>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</si>
  <si>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</si>
  <si>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</si>
  <si>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</si>
  <si>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</si>
  <si>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</si>
  <si>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</si>
  <si>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</si>
  <si>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</si>
  <si>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</si>
  <si>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</si>
  <si>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</si>
  <si>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</si>
  <si>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</si>
  <si>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</si>
  <si>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</si>
  <si>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</si>
  <si>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</si>
  <si>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</si>
  <si>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</si>
  <si>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</si>
  <si>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</si>
  <si>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</si>
  <si>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</si>
  <si>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</si>
  <si>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</si>
  <si>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</si>
  <si>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</si>
  <si>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</si>
  <si>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</si>
  <si>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</si>
  <si>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</si>
  <si>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</si>
  <si>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</si>
  <si>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</si>
  <si>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</si>
  <si>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</si>
  <si>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</si>
  <si>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</si>
  <si>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</si>
  <si>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</si>
  <si>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</si>
  <si>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</si>
  <si>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</si>
  <si>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</si>
  <si>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</si>
  <si>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</si>
  <si>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</si>
  <si>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</si>
  <si>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</si>
  <si>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</si>
  <si>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</si>
  <si>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</si>
  <si>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</si>
  <si>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</si>
  <si>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</si>
  <si>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</si>
  <si>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</si>
  <si>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</si>
  <si>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</si>
  <si>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</si>
  <si>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</si>
  <si>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</si>
  <si>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</si>
  <si>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</si>
  <si>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</si>
  <si>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</si>
  <si>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</si>
  <si>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</si>
  <si>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</si>
  <si>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</si>
  <si>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</si>
  <si>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</si>
  <si>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</si>
  <si>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</si>
  <si>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</si>
  <si>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</si>
  <si>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</si>
  <si>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</si>
  <si>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</si>
  <si>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</si>
  <si>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</si>
  <si>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</si>
  <si>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</si>
  <si>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</si>
  <si>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</si>
  <si>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</si>
  <si>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</si>
  <si>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</si>
  <si>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</si>
  <si>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</si>
  <si>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</si>
  <si>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</si>
  <si>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</si>
  <si>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</si>
  <si>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</si>
  <si>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</si>
  <si>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</si>
  <si>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</si>
  <si>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</si>
  <si>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</si>
  <si>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</si>
  <si>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</si>
  <si>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</si>
  <si>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</si>
  <si>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</si>
  <si>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</si>
  <si>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</si>
  <si>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</si>
  <si>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</si>
  <si>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</si>
  <si>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</si>
  <si>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</si>
  <si>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</si>
  <si>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</si>
  <si>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</si>
  <si>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</si>
  <si>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</si>
  <si>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</si>
  <si>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</si>
  <si>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</si>
  <si>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</si>
  <si>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</si>
  <si>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</si>
  <si>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</si>
  <si>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</si>
  <si>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</si>
  <si>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</si>
  <si>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</si>
  <si>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</si>
  <si>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</si>
  <si>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</si>
  <si>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</si>
  <si>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</si>
  <si>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</si>
  <si>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</si>
  <si>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</si>
  <si>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</si>
  <si>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</si>
  <si>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</si>
  <si>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</si>
  <si>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</si>
  <si>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</si>
  <si>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</si>
  <si>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</si>
  <si>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</si>
  <si>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</si>
  <si>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</si>
  <si>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</si>
  <si>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</si>
  <si>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</si>
  <si>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</si>
  <si>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</si>
  <si>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</si>
  <si>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</si>
  <si>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</si>
  <si>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</si>
  <si>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</si>
  <si>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</si>
  <si>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</si>
  <si>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</si>
  <si>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</si>
  <si>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</si>
  <si>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</si>
  <si>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</si>
  <si>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</si>
  <si>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</si>
  <si>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</si>
  <si>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</si>
  <si>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</si>
  <si>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</si>
  <si>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</si>
  <si>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</si>
  <si>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</si>
  <si>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</si>
  <si>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</si>
  <si>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</si>
  <si>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</si>
  <si>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</si>
  <si>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</si>
  <si>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</si>
  <si>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</si>
  <si>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</si>
  <si>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</si>
  <si>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</si>
  <si>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</si>
  <si>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</si>
  <si>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</si>
  <si>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</si>
  <si>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</si>
  <si>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</si>
  <si>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</si>
  <si>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</si>
  <si>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</si>
  <si>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</si>
  <si>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</si>
  <si>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</si>
  <si>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</si>
  <si>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</si>
  <si>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</si>
  <si>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</si>
  <si>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</si>
  <si>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</si>
  <si>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</si>
  <si>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</si>
  <si>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</si>
  <si>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</si>
  <si>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</si>
  <si>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</si>
  <si>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</si>
  <si>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</si>
  <si>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</si>
  <si>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</si>
  <si>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</si>
  <si>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</si>
  <si>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</si>
  <si>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</si>
  <si>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</si>
  <si>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</si>
  <si>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</si>
  <si>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</si>
  <si>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</si>
  <si>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</si>
  <si>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</si>
  <si>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</si>
  <si>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</si>
  <si>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</si>
  <si>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</si>
  <si>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</si>
  <si>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</si>
  <si>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</si>
  <si>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</si>
  <si>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</si>
  <si>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</si>
  <si>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</si>
  <si>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</si>
  <si>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</si>
  <si>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</si>
  <si>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</si>
  <si>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</si>
  <si>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</si>
  <si>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</si>
  <si>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</si>
  <si>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</si>
  <si>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</si>
  <si>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</si>
  <si>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</si>
  <si>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</si>
  <si>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</si>
  <si>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</si>
  <si>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</si>
  <si>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</si>
  <si>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</si>
  <si>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</si>
  <si>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</si>
  <si>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</si>
  <si>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</si>
  <si>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</si>
  <si>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</si>
  <si>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</si>
  <si>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</si>
  <si>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</si>
  <si>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</si>
  <si>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</si>
  <si>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</si>
  <si>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</si>
  <si>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</si>
  <si>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</si>
  <si>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</si>
  <si>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</si>
  <si>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</si>
  <si>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</si>
  <si>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</si>
  <si>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</si>
  <si>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</si>
  <si>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</si>
  <si>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</si>
  <si>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</si>
  <si>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</si>
  <si>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</si>
  <si>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</si>
  <si>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</si>
  <si>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</si>
  <si>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</si>
  <si>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</si>
  <si>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</si>
  <si>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</si>
  <si>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</si>
  <si>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</si>
  <si>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</si>
  <si>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</si>
  <si>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</si>
  <si>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</si>
  <si>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</si>
  <si>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</si>
  <si>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</si>
  <si>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</si>
  <si>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</si>
  <si>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</si>
  <si>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</si>
  <si>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</si>
  <si>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</si>
  <si>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</si>
  <si>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</si>
  <si>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</si>
  <si>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</si>
  <si>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</si>
  <si>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</si>
  <si>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</si>
  <si>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</si>
  <si>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</si>
  <si>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</si>
  <si>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</si>
  <si>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</si>
  <si>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</si>
  <si>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</si>
  <si>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</si>
  <si>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</si>
  <si>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</si>
  <si>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</si>
  <si>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</si>
  <si>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</si>
  <si>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</si>
  <si>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</si>
  <si>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</si>
  <si>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</si>
  <si>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</si>
  <si>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</si>
  <si>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</si>
  <si>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</si>
  <si>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</si>
  <si>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</si>
  <si>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</si>
  <si>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</si>
  <si>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</si>
  <si>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</si>
  <si>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</si>
  <si>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</si>
  <si>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</si>
  <si>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</si>
  <si>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</si>
  <si>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</si>
  <si>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</si>
  <si>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</si>
  <si>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</si>
  <si>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</si>
  <si>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</si>
  <si>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</si>
  <si>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</si>
  <si>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</si>
  <si>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</si>
  <si>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</si>
  <si>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</si>
  <si>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</si>
  <si>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</si>
  <si>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</si>
  <si>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</si>
  <si>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</si>
  <si>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</si>
  <si>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</si>
  <si>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</si>
  <si>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</si>
  <si>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</si>
  <si>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</si>
  <si>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</si>
  <si>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</si>
  <si>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</si>
  <si>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</si>
  <si>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</si>
  <si>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</si>
  <si>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</si>
  <si>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</si>
  <si>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</si>
  <si>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</si>
  <si>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</si>
  <si>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</si>
  <si>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</si>
  <si>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</si>
  <si>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</si>
  <si>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</si>
  <si>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</si>
  <si>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</si>
  <si>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</si>
  <si>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</si>
  <si>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</si>
  <si>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</si>
  <si>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</si>
  <si>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</si>
  <si>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</si>
  <si>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</si>
  <si>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</si>
  <si>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</si>
  <si>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</si>
  <si>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</si>
  <si>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</si>
  <si>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</si>
  <si>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</si>
  <si>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</si>
  <si>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</si>
  <si>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</si>
  <si>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</si>
  <si>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</si>
  <si>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</si>
  <si>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</si>
  <si>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</si>
  <si>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</si>
  <si>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</si>
  <si>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</si>
  <si>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</si>
  <si>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</si>
  <si>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</si>
  <si>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</si>
  <si>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</si>
  <si>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</si>
  <si>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</si>
  <si>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</si>
  <si>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</si>
  <si>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</si>
  <si>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</si>
  <si>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</si>
  <si>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</si>
  <si>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</si>
  <si>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</si>
  <si>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</si>
  <si>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</si>
  <si>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</si>
  <si>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</si>
  <si>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</si>
  <si>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</si>
  <si>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</si>
  <si>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</si>
  <si>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</si>
  <si>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</si>
  <si>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</si>
  <si>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</si>
  <si>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</si>
  <si>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</si>
  <si>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</si>
  <si>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</si>
  <si>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</si>
  <si>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</si>
  <si>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</si>
  <si>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</si>
  <si>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</si>
  <si>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</si>
  <si>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</si>
  <si>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</si>
  <si>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</si>
  <si>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</si>
  <si>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</si>
  <si>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</si>
  <si>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</si>
  <si>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</si>
  <si>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</si>
  <si>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</si>
  <si>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</si>
  <si>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</si>
  <si>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</si>
  <si>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</si>
  <si>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</si>
  <si>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</si>
  <si>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</si>
  <si>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</si>
  <si>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</si>
  <si>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</si>
  <si>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</si>
  <si>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</si>
  <si>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</si>
  <si>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</si>
  <si>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</si>
  <si>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</si>
  <si>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</si>
  <si>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</si>
  <si>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</si>
  <si>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</si>
  <si>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</si>
  <si>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</si>
  <si>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</si>
  <si>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</si>
  <si>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</si>
  <si>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</si>
  <si>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</si>
  <si>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</si>
  <si>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</si>
  <si>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</si>
  <si>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</si>
  <si>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</si>
  <si>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</si>
  <si>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</si>
  <si>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</si>
  <si>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</si>
  <si>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</si>
  <si>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</si>
  <si>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</si>
  <si>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</si>
  <si>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</si>
  <si>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</si>
  <si>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</si>
  <si>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</si>
  <si>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</si>
  <si>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</si>
  <si>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</si>
  <si>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</si>
  <si>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</si>
  <si>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</si>
  <si>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</si>
  <si>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</si>
  <si>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</si>
  <si>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</si>
  <si>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</si>
  <si>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</si>
  <si>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</si>
  <si>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</si>
  <si>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</si>
  <si>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</si>
  <si>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</si>
  <si>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</si>
  <si>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</si>
  <si>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</si>
  <si>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</si>
  <si>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</si>
  <si>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</si>
  <si>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</si>
  <si>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</si>
  <si>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</si>
  <si>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</si>
  <si>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</si>
  <si>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</si>
  <si>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</si>
  <si>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</si>
  <si>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</si>
  <si>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</si>
  <si>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</si>
  <si>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</si>
  <si>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</si>
  <si>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</si>
  <si>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</si>
  <si>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</si>
  <si>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</si>
  <si>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</si>
  <si>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</si>
  <si>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</si>
  <si>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</si>
  <si>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</si>
  <si>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</si>
  <si>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</si>
  <si>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</si>
  <si>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</si>
  <si>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</si>
  <si>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</si>
  <si>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</si>
  <si>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</si>
  <si>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</si>
  <si>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</si>
  <si>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</si>
  <si>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</si>
  <si>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</si>
  <si>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</si>
  <si>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</si>
  <si>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</si>
  <si>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</si>
  <si>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</si>
  <si>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</si>
  <si>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</si>
  <si>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</si>
  <si>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</si>
  <si>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</si>
  <si>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</si>
  <si>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</si>
  <si>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</si>
  <si>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</si>
  <si>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</si>
  <si>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</si>
  <si>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</si>
  <si>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</si>
  <si>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</si>
  <si>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</si>
  <si>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</si>
  <si>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</si>
  <si>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</si>
  <si>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</si>
  <si>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</si>
  <si>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</si>
  <si>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</si>
  <si>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</si>
  <si>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</si>
  <si>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</si>
  <si>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</si>
  <si>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</si>
  <si>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</si>
  <si>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</si>
  <si>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</si>
  <si>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</si>
  <si>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</si>
  <si>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</si>
  <si>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</si>
  <si>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</si>
  <si>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</si>
  <si>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</si>
  <si>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</si>
  <si>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</si>
  <si>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</si>
  <si>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</si>
  <si>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</si>
  <si>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</si>
  <si>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</si>
  <si>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</si>
  <si>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</si>
  <si>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</si>
  <si>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</si>
  <si>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</si>
  <si>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</si>
  <si>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</si>
  <si>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</si>
  <si>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</si>
  <si>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</si>
  <si>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</si>
  <si>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</si>
  <si>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</si>
  <si>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</si>
  <si>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</si>
  <si>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</si>
  <si>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</si>
  <si>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</si>
  <si>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</si>
  <si>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</si>
  <si>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</si>
  <si>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</si>
  <si>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</si>
  <si>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</si>
  <si>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</si>
  <si>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</si>
  <si>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</si>
  <si>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</si>
  <si>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</si>
  <si>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</si>
  <si>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</si>
  <si>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</si>
  <si>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</si>
  <si>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</si>
  <si>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</si>
  <si>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</si>
  <si>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</si>
  <si>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</si>
  <si>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</si>
  <si>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</si>
  <si>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</si>
  <si>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</si>
  <si>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</si>
  <si>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</si>
  <si>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</si>
  <si>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</si>
  <si>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</si>
  <si>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</si>
  <si>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</si>
  <si>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</si>
  <si>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</si>
  <si>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</si>
  <si>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</si>
  <si>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</si>
  <si>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</si>
  <si>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</si>
  <si>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</si>
  <si>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</si>
  <si>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</si>
  <si>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</si>
  <si>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</si>
  <si>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</si>
  <si>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</si>
  <si>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</si>
  <si>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</si>
  <si>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</si>
  <si>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</si>
  <si>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</si>
  <si>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</si>
  <si>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</si>
  <si>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</si>
  <si>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</si>
  <si>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</si>
  <si>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</si>
  <si>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</si>
  <si>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</si>
  <si>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</si>
  <si>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</si>
  <si>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</si>
  <si>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</si>
  <si>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</si>
  <si>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</si>
  <si>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</si>
  <si>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</si>
  <si>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</si>
  <si>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</si>
  <si>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</si>
  <si>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</si>
  <si>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</si>
  <si>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</si>
  <si>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</si>
  <si>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</si>
  <si>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</si>
  <si>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</si>
  <si>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</si>
  <si>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</si>
  <si>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</si>
  <si>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</si>
  <si>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</si>
  <si>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</si>
  <si>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</si>
  <si>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</si>
  <si>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</si>
  <si>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</si>
  <si>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</si>
  <si>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</si>
  <si>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</si>
  <si>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</si>
  <si>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</si>
  <si>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</si>
  <si>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</si>
  <si>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</si>
  <si>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</si>
  <si>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</si>
  <si>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</si>
  <si>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</si>
  <si>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</si>
  <si>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</si>
  <si>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</si>
  <si>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</si>
  <si>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</si>
  <si>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</si>
  <si>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</si>
  <si>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</si>
  <si>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</si>
  <si>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</si>
  <si>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</si>
  <si>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</si>
  <si>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</si>
  <si>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</si>
  <si>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</si>
  <si>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</si>
  <si>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</si>
  <si>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</si>
  <si>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</si>
  <si>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</si>
  <si>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</si>
  <si>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</si>
  <si>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</si>
  <si>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</si>
  <si>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</si>
  <si>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</si>
  <si>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</si>
  <si>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</si>
  <si>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</si>
  <si>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</si>
  <si>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</si>
  <si>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</si>
  <si>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</si>
  <si>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</si>
  <si>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</si>
  <si>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</si>
  <si>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</si>
  <si>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</si>
  <si>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</si>
  <si>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</si>
  <si>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</si>
  <si>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</si>
  <si>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</si>
  <si>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</si>
  <si>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</si>
  <si>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</si>
  <si>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</si>
  <si>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</si>
  <si>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</si>
  <si>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</si>
  <si>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</si>
  <si>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</si>
  <si>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</si>
  <si>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</si>
  <si>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</si>
  <si>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</si>
  <si>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</si>
  <si>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</si>
  <si>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</si>
  <si>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</si>
  <si>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</si>
  <si>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</si>
  <si>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</si>
  <si>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</si>
  <si>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</si>
  <si>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</si>
  <si>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</si>
  <si>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</si>
  <si>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</si>
  <si>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</si>
  <si>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</si>
  <si>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</si>
  <si>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</si>
  <si>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</si>
  <si>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</si>
  <si>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</si>
  <si>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</si>
  <si>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</si>
  <si>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</si>
  <si>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</si>
  <si>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</si>
  <si>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</si>
  <si>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</si>
  <si>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</si>
  <si>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</si>
  <si>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</si>
  <si>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</si>
  <si>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</si>
  <si>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</si>
  <si>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</si>
  <si>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</si>
  <si>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</si>
  <si>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</si>
  <si>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</si>
  <si>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</si>
  <si>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</si>
  <si>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</si>
  <si>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</si>
  <si>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</si>
  <si>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</si>
  <si>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</si>
  <si>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</si>
  <si>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</si>
  <si>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</si>
  <si>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</si>
  <si>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</si>
  <si>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</si>
  <si>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</si>
  <si>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</si>
  <si>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</si>
  <si>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</si>
  <si>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</si>
  <si>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</si>
  <si>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</si>
  <si>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</si>
  <si>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</si>
  <si>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</si>
  <si>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</si>
  <si>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</si>
  <si>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</si>
  <si>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</si>
  <si>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</si>
  <si>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</si>
  <si>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</si>
  <si>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</si>
  <si>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</si>
  <si>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</si>
  <si>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</si>
  <si>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</si>
  <si>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</si>
  <si>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</si>
  <si>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</si>
  <si>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</si>
  <si>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</si>
  <si>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</si>
  <si>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</si>
  <si>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</si>
  <si>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</si>
  <si>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</si>
  <si>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</si>
  <si>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</si>
  <si>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</si>
  <si>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</si>
  <si>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</si>
  <si>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</si>
  <si>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</si>
  <si>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</si>
  <si>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</si>
  <si>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</si>
  <si>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</si>
  <si>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</si>
  <si>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</si>
  <si>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</si>
  <si>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</si>
  <si>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</si>
  <si>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</si>
  <si>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</si>
  <si>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</si>
  <si>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</si>
  <si>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</si>
  <si>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</si>
  <si>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</si>
  <si>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</si>
  <si>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</si>
  <si>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</si>
  <si>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</si>
  <si>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</si>
  <si>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</si>
  <si>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</si>
  <si>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</si>
  <si>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</si>
  <si>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</si>
  <si>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</si>
  <si>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</si>
  <si>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</si>
  <si>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</si>
  <si>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</si>
  <si>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</si>
  <si>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</si>
  <si>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</si>
  <si>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</si>
  <si>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</si>
  <si>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</si>
  <si>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</si>
  <si>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</si>
  <si>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</si>
  <si>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</si>
  <si>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</si>
  <si>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</si>
  <si>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</si>
  <si>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</si>
  <si>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</si>
  <si>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</si>
  <si>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</si>
  <si>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</si>
  <si>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</si>
  <si>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</si>
  <si>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</si>
  <si>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</si>
  <si>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</si>
  <si>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</si>
  <si>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</si>
  <si>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</si>
  <si>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</si>
  <si>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</si>
  <si>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</si>
  <si>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</si>
  <si>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</si>
  <si>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</si>
  <si>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</si>
  <si>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</si>
  <si>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</si>
  <si>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</si>
  <si>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</si>
  <si>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</si>
  <si>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</si>
  <si>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</si>
  <si>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</si>
  <si>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</si>
  <si>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</si>
  <si>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</si>
  <si>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</si>
  <si>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</si>
  <si>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</si>
  <si>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</si>
  <si>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</si>
  <si>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</si>
  <si>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</si>
  <si>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</si>
  <si>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</si>
  <si>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</si>
  <si>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</si>
  <si>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</si>
  <si>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</si>
  <si>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</si>
  <si>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</si>
  <si>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</si>
  <si>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</si>
  <si>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</si>
  <si>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</si>
  <si>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</si>
  <si>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</si>
  <si>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</si>
  <si>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</si>
  <si>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</si>
  <si>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</si>
  <si>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</si>
  <si>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</si>
  <si>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</si>
  <si>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</si>
  <si>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</si>
  <si>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</si>
  <si>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</si>
  <si>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</si>
  <si>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</si>
  <si>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</si>
  <si>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</si>
  <si>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</si>
  <si>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</si>
  <si>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</si>
  <si>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</si>
  <si>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</si>
  <si>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</si>
  <si>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</si>
  <si>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</si>
  <si>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</si>
  <si>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</si>
  <si>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</si>
  <si>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</si>
  <si>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</si>
  <si>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</si>
  <si>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</si>
  <si>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</si>
  <si>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</si>
  <si>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</si>
  <si>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</si>
  <si>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</si>
  <si>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</si>
  <si>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</si>
  <si>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</si>
  <si>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</si>
  <si>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</si>
  <si>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</si>
  <si>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</si>
  <si>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</si>
  <si>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</si>
  <si>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</si>
  <si>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</si>
  <si>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</si>
  <si>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</si>
  <si>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</si>
  <si>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</si>
  <si>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</si>
  <si>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</si>
  <si>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</si>
  <si>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</si>
  <si>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</si>
  <si>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</si>
  <si>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</si>
  <si>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</si>
  <si>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</si>
  <si>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</si>
  <si>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</si>
  <si>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</si>
  <si>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</si>
  <si>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</si>
  <si>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</si>
  <si>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</si>
  <si>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</si>
  <si>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</si>
  <si>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</si>
  <si>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</si>
  <si>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</si>
  <si>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</si>
  <si>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</si>
  <si>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</si>
  <si>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</si>
  <si>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</si>
  <si>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</si>
  <si>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</si>
  <si>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</si>
  <si>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</si>
  <si>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</si>
  <si>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</si>
  <si>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</si>
  <si>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</si>
  <si>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</si>
  <si>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</si>
  <si>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</si>
  <si>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</si>
  <si>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</si>
  <si>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</si>
  <si>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</si>
  <si>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</si>
  <si>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</si>
  <si>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</si>
  <si>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</si>
  <si>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</si>
  <si>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</si>
  <si>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</si>
  <si>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</si>
  <si>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</si>
  <si>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</si>
  <si>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</si>
  <si>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</si>
  <si>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</si>
  <si>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</si>
  <si>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</si>
  <si>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</si>
  <si>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</si>
  <si>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</si>
  <si>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</si>
  <si>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</si>
  <si>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</si>
  <si>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</si>
  <si>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</si>
  <si>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</si>
  <si>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</si>
  <si>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</si>
  <si>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</si>
  <si>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</si>
  <si>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</si>
  <si>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</si>
  <si>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</si>
  <si>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</si>
  <si>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</si>
  <si>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</si>
  <si>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</si>
  <si>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</si>
  <si>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</si>
  <si>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</si>
  <si>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</si>
  <si>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</si>
  <si>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</si>
  <si>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</si>
  <si>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</si>
  <si>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</si>
  <si>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</si>
  <si>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</si>
  <si>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</si>
  <si>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</si>
  <si>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</si>
  <si>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</si>
  <si>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</si>
  <si>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</si>
  <si>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</si>
  <si>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</si>
  <si>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</si>
  <si>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</si>
  <si>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</si>
  <si>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</si>
  <si>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</si>
  <si>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</si>
  <si>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</si>
  <si>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</si>
  <si>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</si>
  <si>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</si>
  <si>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</si>
  <si>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</si>
  <si>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</si>
  <si>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</si>
  <si>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</si>
  <si>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</si>
  <si>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</si>
  <si>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</si>
  <si>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</si>
  <si>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</si>
  <si>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</si>
  <si>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</si>
  <si>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</si>
  <si>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</si>
  <si>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</si>
  <si>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</si>
  <si>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</si>
  <si>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</si>
  <si>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</si>
  <si>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</si>
  <si>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</si>
  <si>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</si>
  <si>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</si>
  <si>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</si>
  <si>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</si>
  <si>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</si>
  <si>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</si>
  <si>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</si>
  <si>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</si>
  <si>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</si>
  <si>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</si>
  <si>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</si>
  <si>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</si>
  <si>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</si>
  <si>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</si>
  <si>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</si>
  <si>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</si>
  <si>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</si>
  <si>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</si>
  <si>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</si>
  <si>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</si>
  <si>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</si>
  <si>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</si>
  <si>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</si>
  <si>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</si>
  <si>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</si>
  <si>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</si>
  <si>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</si>
  <si>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</si>
  <si>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</si>
  <si>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</si>
  <si>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</si>
  <si>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</si>
  <si>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</si>
  <si>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</si>
  <si>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</si>
  <si>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</si>
  <si>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</si>
  <si>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</si>
  <si>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</si>
  <si>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</si>
  <si>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</si>
  <si>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</si>
  <si>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</si>
  <si>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</si>
  <si>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</si>
  <si>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</si>
  <si>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</si>
  <si>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</si>
  <si>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</si>
  <si>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</si>
  <si>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</si>
  <si>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</si>
  <si>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</si>
  <si>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</si>
  <si>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</si>
  <si>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</si>
  <si>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</si>
  <si>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</si>
  <si>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</si>
  <si>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</si>
  <si>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</si>
  <si>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</si>
  <si>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</si>
  <si>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</si>
  <si>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</si>
  <si>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</si>
  <si>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</si>
  <si>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</si>
  <si>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</si>
  <si>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</si>
  <si>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</si>
  <si>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</si>
  <si>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</si>
  <si>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</si>
  <si>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</si>
  <si>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</si>
  <si>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</si>
  <si>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</si>
  <si>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</si>
  <si>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</si>
  <si>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</si>
  <si>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</si>
  <si>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</si>
  <si>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</si>
  <si>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</si>
  <si>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</si>
  <si>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</si>
  <si>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</si>
  <si>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</si>
  <si>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</si>
  <si>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</si>
  <si>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</si>
  <si>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</si>
  <si>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</si>
  <si>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</si>
  <si>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</si>
  <si>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</si>
  <si>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</si>
  <si>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</si>
  <si>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</si>
  <si>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</si>
  <si>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</si>
  <si>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</si>
  <si>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</si>
  <si>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</si>
  <si>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</si>
  <si>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</si>
  <si>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</si>
  <si>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</si>
  <si>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</si>
  <si>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</si>
  <si>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</si>
  <si>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</si>
  <si>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</si>
  <si>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</si>
  <si>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</si>
  <si>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</si>
  <si>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</si>
  <si>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</si>
  <si>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</si>
  <si>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</si>
  <si>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</si>
  <si>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</si>
  <si>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</si>
  <si>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</si>
  <si>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</si>
  <si>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</si>
  <si>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</si>
  <si>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</si>
  <si>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</si>
  <si>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</si>
  <si>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</si>
  <si>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</si>
  <si>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</si>
  <si>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</si>
  <si>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</si>
  <si>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</si>
  <si>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</si>
  <si>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</si>
  <si>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</si>
  <si>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</si>
  <si>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</si>
  <si>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</si>
  <si>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</si>
  <si>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</si>
  <si>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</si>
  <si>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</si>
  <si>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</si>
  <si>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</si>
  <si>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</si>
  <si>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</si>
  <si>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</si>
  <si>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</si>
  <si>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</si>
  <si>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</si>
  <si>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</si>
  <si>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</si>
  <si>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</si>
  <si>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</si>
  <si>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</si>
  <si>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</si>
  <si>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</si>
  <si>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</si>
  <si>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</si>
  <si>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</si>
  <si>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</si>
  <si>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</si>
  <si>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</si>
  <si>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</si>
  <si>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</si>
  <si>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</si>
  <si>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</si>
  <si>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</si>
  <si>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</si>
  <si>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</si>
  <si>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</si>
  <si>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</si>
  <si>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</si>
  <si>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</si>
  <si>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</si>
  <si>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</si>
  <si>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</si>
  <si>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</si>
  <si>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</si>
  <si>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</si>
  <si>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</si>
  <si>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</si>
  <si>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</si>
  <si>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</si>
  <si>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</si>
  <si>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</si>
  <si>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</si>
  <si>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</si>
  <si>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</si>
  <si>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</si>
  <si>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</si>
  <si>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</si>
  <si>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</si>
  <si>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</si>
  <si>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</si>
  <si>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</si>
  <si>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</si>
  <si>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</si>
  <si>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</si>
  <si>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</si>
  <si>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</si>
  <si>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</si>
  <si>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</si>
  <si>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</si>
  <si>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</si>
  <si>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</si>
  <si>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</si>
  <si>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</si>
  <si>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</si>
  <si>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</si>
  <si>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</si>
  <si>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</si>
  <si>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</si>
  <si>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</si>
  <si>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</si>
  <si>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</si>
  <si>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</si>
  <si>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</si>
  <si>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</si>
  <si>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</si>
  <si>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</si>
  <si>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</si>
  <si>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</si>
  <si>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</si>
  <si>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</si>
  <si>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</si>
  <si>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</si>
  <si>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</si>
  <si>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</si>
  <si>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</si>
  <si>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</si>
  <si>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</si>
  <si>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</si>
  <si>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</si>
  <si>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</si>
  <si>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</si>
  <si>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</si>
  <si>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</si>
  <si>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</si>
  <si>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</si>
  <si>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</si>
  <si>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</si>
  <si>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</si>
  <si>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</si>
  <si>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</si>
  <si>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</si>
  <si>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</si>
  <si>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</si>
  <si>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</si>
  <si>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</si>
  <si>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</si>
  <si>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</si>
  <si>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</si>
  <si>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</si>
  <si>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</si>
  <si>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</si>
  <si>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</si>
  <si>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</si>
  <si>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</si>
  <si>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</si>
  <si>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</si>
  <si>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</si>
  <si>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</si>
  <si>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</si>
  <si>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</si>
  <si>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</si>
  <si>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</si>
  <si>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</si>
  <si>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</si>
  <si>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</si>
  <si>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</si>
  <si>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</si>
  <si>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</si>
  <si>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</si>
  <si>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</si>
  <si>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</si>
  <si>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</si>
  <si>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</si>
  <si>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</si>
  <si>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</si>
  <si>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</si>
  <si>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</si>
  <si>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</si>
  <si>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</si>
  <si>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</si>
  <si>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</si>
  <si>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</si>
  <si>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</si>
  <si>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</si>
  <si>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</si>
  <si>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</si>
  <si>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</si>
  <si>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</si>
  <si>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</si>
  <si>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</si>
  <si>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</si>
  <si>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</si>
  <si>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</si>
  <si>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</si>
  <si>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</si>
  <si>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</si>
  <si>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</si>
  <si>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</si>
  <si>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</si>
  <si>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</si>
  <si>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</si>
  <si>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</si>
  <si>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</si>
  <si>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</si>
  <si>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</si>
  <si>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</si>
  <si>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</si>
  <si>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</si>
  <si>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</si>
  <si>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</si>
  <si>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</si>
  <si>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</si>
  <si>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</si>
  <si>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</si>
  <si>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</si>
  <si>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</si>
  <si>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</si>
  <si>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</si>
  <si>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</si>
  <si>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</si>
  <si>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</si>
  <si>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</si>
  <si>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</si>
  <si>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</si>
  <si>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</si>
  <si>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</si>
  <si>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</si>
  <si>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</si>
  <si>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</si>
  <si>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</si>
  <si>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</si>
  <si>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</si>
  <si>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</si>
  <si>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</si>
  <si>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</si>
  <si>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</si>
  <si>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</si>
  <si>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</si>
  <si>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</si>
  <si>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</si>
  <si>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</si>
  <si>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</si>
  <si>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</si>
  <si>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</si>
  <si>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</si>
  <si>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</si>
  <si>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</si>
  <si>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</si>
  <si>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</si>
  <si>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</si>
  <si>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</si>
  <si>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</si>
  <si>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</si>
  <si>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</si>
  <si>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</si>
  <si>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</si>
  <si>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</si>
  <si>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</si>
  <si>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</si>
  <si>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</si>
  <si>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</si>
  <si>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</si>
  <si>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</si>
  <si>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</si>
  <si>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</si>
  <si>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</si>
  <si>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</si>
  <si>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</si>
  <si>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</si>
  <si>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</si>
  <si>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</si>
  <si>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</si>
  <si>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</si>
  <si>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</si>
  <si>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</si>
  <si>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</si>
  <si>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</si>
  <si>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</si>
  <si>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</si>
  <si>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</si>
  <si>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</si>
  <si>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</si>
  <si>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</si>
  <si>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</si>
  <si>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</si>
  <si>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</si>
  <si>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</si>
  <si>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</si>
  <si>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</si>
  <si>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</si>
  <si>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</si>
  <si>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</si>
  <si>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</si>
  <si>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</si>
  <si>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</si>
  <si>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</si>
  <si>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</si>
  <si>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</si>
  <si>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</si>
  <si>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</si>
  <si>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</si>
  <si>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</si>
  <si>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</si>
  <si>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</si>
  <si>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</si>
  <si>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</si>
  <si>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</si>
  <si>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</si>
  <si>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</si>
  <si>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</si>
  <si>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</si>
  <si>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</si>
  <si>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</si>
  <si>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</si>
  <si>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</si>
  <si>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</si>
  <si>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</si>
  <si>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</si>
  <si>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</si>
  <si>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</si>
  <si>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</si>
  <si>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</si>
  <si>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</si>
  <si>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</si>
  <si>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</si>
  <si>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</si>
  <si>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</si>
  <si>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</si>
  <si>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</si>
  <si>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</si>
  <si>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</si>
  <si>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</si>
  <si>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</si>
  <si>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</si>
  <si>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</si>
  <si>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</si>
  <si>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</si>
  <si>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</si>
  <si>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</si>
  <si>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</si>
  <si>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</si>
  <si>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</si>
  <si>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</si>
  <si>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</si>
  <si>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</si>
  <si>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</si>
  <si>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</si>
  <si>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</si>
  <si>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</si>
  <si>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</si>
  <si>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</si>
  <si>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</si>
  <si>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</si>
  <si>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</si>
  <si>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</si>
  <si>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</si>
  <si>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</si>
  <si>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</si>
  <si>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</si>
  <si>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</si>
  <si>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</si>
  <si>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</si>
  <si>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</si>
  <si>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</si>
  <si>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</si>
  <si>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</si>
  <si>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</si>
  <si>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</si>
  <si>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</si>
  <si>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</si>
  <si>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</si>
  <si>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</si>
  <si>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</si>
  <si>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</si>
  <si>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</si>
  <si>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</si>
  <si>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</si>
  <si>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</si>
  <si>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</si>
  <si>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</si>
  <si>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</si>
  <si>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</si>
  <si>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</si>
  <si>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</si>
  <si>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</si>
  <si>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</si>
  <si>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</si>
  <si>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</si>
  <si>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</si>
  <si>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</si>
  <si>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</si>
  <si>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</si>
  <si>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</si>
  <si>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</si>
  <si>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</si>
  <si>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</si>
  <si>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</si>
  <si>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</si>
  <si>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</si>
  <si>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</si>
  <si>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</si>
  <si>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</si>
  <si>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</si>
  <si>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</si>
  <si>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</si>
  <si>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</si>
  <si>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</si>
  <si>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</si>
  <si>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</si>
  <si>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</si>
  <si>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</si>
  <si>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</si>
  <si>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</si>
  <si>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</si>
  <si>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</si>
  <si>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</si>
  <si>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</si>
  <si>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</si>
  <si>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</si>
  <si>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</si>
  <si>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</si>
  <si>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</si>
  <si>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</si>
  <si>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</si>
  <si>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</si>
  <si>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</si>
  <si>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</si>
  <si>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</si>
  <si>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</si>
  <si>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</si>
  <si>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</si>
  <si>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</si>
  <si>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</si>
  <si>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</si>
  <si>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</si>
  <si>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</si>
  <si>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</si>
  <si>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</si>
  <si>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</si>
  <si>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</si>
  <si>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</si>
  <si>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</si>
  <si>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</si>
  <si>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</si>
  <si>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</si>
  <si>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</si>
  <si>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</si>
  <si>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</si>
  <si>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</si>
  <si>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</si>
  <si>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</si>
  <si>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</si>
  <si>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</si>
  <si>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</si>
  <si>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</si>
  <si>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</si>
  <si>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</si>
  <si>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</si>
  <si>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</si>
  <si>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</si>
  <si>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</si>
  <si>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</si>
  <si>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</si>
  <si>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</si>
  <si>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</si>
  <si>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</si>
  <si>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</si>
  <si>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</si>
  <si>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</si>
  <si>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</si>
  <si>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</si>
  <si>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</si>
  <si>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</si>
  <si>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</si>
  <si>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</si>
  <si>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</si>
  <si>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</si>
  <si>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</si>
  <si>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</si>
  <si>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</si>
  <si>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</si>
  <si>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</si>
  <si>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</si>
  <si>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</si>
  <si>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</si>
  <si>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</si>
  <si>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</si>
  <si>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</si>
  <si>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</si>
  <si>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</si>
  <si>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</si>
  <si>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</si>
  <si>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</si>
  <si>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</si>
  <si>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</si>
  <si>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</si>
  <si>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</si>
  <si>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</si>
  <si>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</si>
  <si>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</si>
  <si>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</si>
  <si>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</si>
  <si>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</si>
  <si>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</si>
  <si>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</si>
  <si>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</si>
  <si>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</si>
  <si>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</si>
  <si>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</si>
  <si>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</si>
  <si>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</si>
  <si>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</si>
  <si>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</si>
  <si>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</si>
  <si>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</si>
  <si>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</si>
  <si>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</si>
  <si>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</si>
  <si>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</si>
  <si>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</si>
  <si>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</si>
  <si>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</si>
  <si>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</si>
  <si>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</si>
  <si>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</si>
  <si>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</si>
  <si>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</si>
  <si>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</si>
  <si>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</si>
  <si>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</si>
  <si>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</si>
  <si>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</si>
  <si>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</si>
  <si>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</si>
  <si>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</si>
  <si>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</si>
  <si>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</si>
  <si>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</si>
  <si>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</si>
  <si>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</si>
  <si>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</si>
  <si>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</si>
  <si>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</si>
  <si>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</si>
  <si>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</si>
  <si>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</si>
  <si>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</si>
  <si>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</si>
  <si>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</si>
  <si>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</si>
  <si>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</si>
  <si>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</si>
  <si>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</si>
  <si>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</si>
  <si>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</si>
  <si>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</si>
  <si>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</si>
  <si>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</si>
  <si>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</si>
  <si>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</si>
  <si>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</si>
  <si>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</si>
  <si>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</si>
  <si>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</si>
  <si>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</si>
  <si>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</si>
  <si>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</si>
  <si>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</si>
  <si>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</si>
  <si>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</si>
  <si>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</si>
  <si>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</si>
  <si>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</si>
  <si>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</si>
  <si>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</si>
  <si>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</si>
  <si>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</si>
  <si>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</si>
  <si>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</si>
  <si>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</si>
  <si>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</si>
  <si>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</si>
  <si>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</si>
  <si>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</si>
  <si>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</si>
  <si>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</si>
  <si>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</si>
  <si>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</si>
  <si>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</si>
  <si>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</si>
  <si>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</si>
  <si>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</si>
  <si>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</si>
  <si>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</si>
  <si>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</si>
  <si>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</si>
  <si>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</si>
  <si>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</si>
  <si>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</si>
  <si>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</si>
  <si>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</si>
  <si>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</si>
  <si>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</si>
  <si>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</si>
  <si>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</si>
  <si>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</si>
  <si>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</si>
  <si>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</si>
  <si>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</si>
  <si>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</si>
  <si>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</si>
  <si>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</si>
  <si>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</si>
  <si>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</si>
  <si>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</si>
  <si>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</si>
  <si>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</si>
  <si>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</si>
  <si>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</si>
  <si>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</si>
  <si>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</si>
  <si>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</si>
  <si>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</si>
  <si>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</si>
  <si>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</si>
  <si>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</si>
  <si>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</si>
  <si>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</si>
  <si>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</si>
  <si>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</si>
  <si>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</si>
  <si>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</si>
  <si>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</si>
  <si>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</si>
  <si>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</si>
  <si>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</si>
  <si>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</si>
  <si>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</si>
  <si>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</si>
  <si>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</si>
  <si>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</si>
  <si>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</si>
  <si>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</si>
  <si>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</si>
  <si>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</si>
  <si>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</si>
  <si>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</si>
  <si>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</si>
  <si>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</si>
  <si>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</si>
  <si>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</si>
  <si>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</si>
  <si>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</si>
  <si>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</si>
  <si>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</si>
  <si>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</si>
  <si>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</si>
  <si>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</si>
  <si>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</si>
  <si>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</si>
  <si>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</si>
  <si>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</si>
  <si>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</si>
  <si>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</si>
  <si>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</si>
  <si>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</si>
  <si>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</si>
  <si>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</si>
  <si>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</si>
  <si>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</si>
  <si>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</si>
  <si>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</si>
  <si>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</si>
  <si>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</si>
  <si>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</si>
  <si>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</si>
  <si>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</si>
  <si>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</si>
  <si>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</si>
  <si>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</si>
  <si>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</si>
  <si>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</si>
  <si>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</si>
  <si>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</si>
  <si>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</si>
  <si>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</si>
  <si>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</si>
  <si>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</si>
  <si>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</si>
  <si>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</si>
  <si>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</si>
  <si>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</si>
  <si>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</si>
  <si>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</si>
  <si>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</si>
  <si>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</si>
  <si>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</si>
  <si>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</si>
  <si>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</si>
  <si>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</si>
  <si>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</si>
  <si>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</si>
  <si>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</si>
  <si>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</si>
  <si>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</si>
  <si>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</si>
  <si>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</si>
  <si>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</si>
  <si>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</si>
  <si>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</si>
  <si>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</si>
  <si>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</si>
  <si>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</si>
  <si>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</si>
  <si>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</si>
  <si>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</si>
  <si>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</si>
  <si>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</si>
  <si>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</si>
  <si>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</si>
  <si>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</si>
  <si>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</si>
  <si>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</si>
  <si>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</si>
  <si>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</si>
  <si>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</si>
  <si>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</si>
  <si>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</si>
  <si>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</si>
  <si>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</si>
  <si>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</si>
  <si>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</si>
  <si>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</si>
  <si>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</si>
  <si>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</si>
  <si>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</si>
  <si>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</si>
  <si>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</si>
  <si>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</si>
  <si>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</si>
  <si>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</si>
  <si>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</si>
  <si>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</si>
  <si>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</si>
  <si>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</si>
  <si>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</si>
  <si>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</si>
  <si>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</si>
  <si>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</si>
  <si>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</si>
  <si>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</si>
  <si>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</si>
  <si>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</si>
  <si>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</si>
  <si>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</si>
  <si>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</si>
  <si>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</si>
  <si>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</si>
  <si>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</si>
  <si>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</si>
  <si>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</si>
  <si>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</si>
  <si>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</si>
  <si>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</si>
  <si>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</si>
  <si>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</si>
  <si>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</si>
  <si>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</si>
  <si>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</si>
  <si>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</si>
  <si>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</si>
  <si>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</si>
  <si>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</si>
  <si>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</si>
  <si>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</si>
  <si>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</si>
  <si>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</si>
  <si>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</si>
  <si>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</si>
  <si>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</si>
  <si>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</si>
  <si>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</si>
  <si>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</si>
  <si>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</si>
  <si>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</si>
  <si>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</si>
  <si>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</si>
  <si>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</si>
  <si>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</si>
  <si>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</si>
  <si>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</si>
  <si>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</si>
  <si>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</si>
  <si>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</si>
  <si>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</si>
  <si>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</si>
  <si>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</si>
  <si>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</si>
  <si>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</si>
  <si>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</si>
  <si>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</si>
  <si>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</si>
  <si>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</si>
  <si>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</si>
  <si>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</si>
  <si>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</si>
  <si>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</si>
  <si>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</si>
  <si>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</si>
  <si>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</si>
  <si>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</si>
  <si>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</si>
  <si>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</si>
  <si>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</si>
  <si>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</si>
  <si>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</si>
  <si>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</si>
  <si>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</si>
  <si>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</si>
  <si>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</si>
  <si>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</si>
  <si>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</si>
  <si>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</si>
  <si>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</si>
  <si>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</si>
  <si>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</si>
  <si>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</si>
  <si>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</si>
  <si>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</si>
  <si>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</si>
  <si>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</si>
  <si>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</si>
  <si>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</si>
  <si>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</si>
  <si>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</si>
  <si>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</si>
  <si>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</si>
  <si>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</si>
  <si>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</si>
  <si>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</si>
  <si>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</si>
  <si>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</si>
  <si>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</si>
  <si>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</si>
  <si>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</si>
  <si>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</si>
  <si>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</si>
  <si>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</si>
  <si>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</si>
  <si>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</si>
  <si>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</si>
  <si>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</si>
  <si>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</si>
  <si>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</si>
  <si>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</si>
  <si>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</si>
  <si>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</si>
  <si>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</si>
  <si>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</si>
  <si>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</si>
  <si>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</si>
  <si>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</si>
  <si>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</si>
  <si>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</si>
  <si>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</si>
  <si>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</si>
  <si>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</si>
  <si>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</si>
  <si>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</si>
  <si>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</si>
  <si>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</si>
  <si>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</si>
  <si>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</si>
  <si>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</si>
  <si>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</si>
  <si>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</si>
  <si>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</si>
  <si>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</si>
  <si>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</si>
  <si>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</si>
  <si>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</si>
  <si>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</si>
  <si>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</si>
  <si>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</si>
  <si>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</si>
  <si>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</si>
  <si>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</si>
  <si>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</si>
  <si>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</si>
  <si>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</si>
  <si>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</si>
  <si>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</si>
  <si>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</si>
  <si>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</si>
  <si>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</si>
  <si>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</si>
  <si>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</si>
  <si>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</si>
  <si>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</si>
  <si>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</si>
  <si>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</si>
  <si>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</si>
  <si>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</si>
  <si>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</si>
  <si>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</si>
  <si>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</si>
  <si>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</si>
  <si>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</si>
  <si>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</si>
  <si>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</si>
  <si>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</si>
  <si>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</si>
  <si>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</si>
  <si>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</si>
  <si>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</si>
  <si>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</si>
  <si>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</si>
  <si>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</si>
  <si>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</si>
  <si>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</si>
  <si>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</si>
  <si>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</si>
  <si>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</si>
  <si>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</si>
  <si>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</si>
  <si>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</si>
  <si>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</si>
  <si>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</si>
  <si>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</si>
  <si>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</si>
  <si>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</si>
  <si>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</si>
  <si>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</si>
  <si>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</si>
  <si>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</si>
  <si>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</si>
  <si>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</si>
  <si>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</si>
  <si>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</si>
  <si>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</si>
  <si>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</si>
  <si>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</si>
  <si>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</si>
  <si>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</si>
  <si>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</si>
  <si>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</si>
  <si>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</si>
  <si>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</si>
  <si>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</si>
  <si>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</si>
  <si>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</si>
  <si>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</si>
  <si>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</si>
  <si>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</si>
  <si>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</si>
  <si>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</si>
  <si>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</si>
  <si>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</si>
  <si>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</si>
  <si>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</si>
  <si>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</si>
  <si>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</si>
  <si>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</si>
  <si>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</si>
  <si>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</si>
  <si>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</si>
  <si>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</si>
  <si>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</si>
  <si>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</si>
  <si>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</si>
  <si>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</si>
  <si>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</si>
  <si>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</si>
  <si>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</si>
  <si>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</si>
  <si>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</si>
  <si>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</si>
  <si>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</si>
  <si>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</si>
  <si>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</si>
  <si>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</si>
  <si>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</si>
  <si>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</si>
  <si>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</si>
  <si>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</si>
  <si>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</si>
  <si>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</si>
  <si>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</si>
  <si>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</si>
  <si>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</si>
  <si>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</si>
  <si>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</si>
  <si>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</si>
  <si>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</si>
  <si>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</si>
  <si>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</si>
  <si>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</si>
  <si>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</si>
  <si>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</si>
  <si>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</si>
  <si>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</si>
  <si>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</si>
  <si>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</si>
  <si>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</si>
  <si>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</si>
  <si>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</si>
  <si>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</si>
  <si>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</si>
  <si>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</si>
  <si>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</si>
  <si>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</si>
  <si>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</si>
  <si>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</si>
  <si>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</si>
  <si>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</si>
  <si>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</si>
  <si>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</si>
  <si>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</si>
  <si>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</si>
  <si>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</si>
  <si>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</si>
  <si>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</si>
  <si>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</si>
  <si>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</si>
  <si>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</si>
  <si>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</si>
  <si>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</si>
  <si>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</si>
  <si>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</si>
  <si>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</si>
  <si>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</si>
  <si>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</si>
  <si>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</si>
  <si>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</si>
  <si>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</si>
  <si>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</si>
  <si>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</si>
  <si>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</si>
  <si>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</si>
  <si>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</si>
  <si>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</si>
  <si>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</si>
  <si>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</si>
  <si>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</si>
  <si>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</si>
  <si>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</si>
  <si>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</si>
  <si>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</si>
  <si>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</si>
  <si>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</si>
  <si>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</si>
  <si>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</si>
  <si>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</si>
  <si>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</si>
  <si>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</si>
  <si>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</si>
  <si>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</si>
  <si>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</si>
  <si>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</si>
  <si>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</si>
  <si>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</si>
  <si>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</si>
  <si>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</si>
  <si>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</si>
  <si>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</si>
  <si>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</si>
  <si>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</si>
  <si>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</si>
  <si>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</si>
  <si>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</si>
  <si>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</si>
  <si>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</si>
  <si>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</si>
  <si>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</si>
  <si>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</si>
  <si>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</si>
  <si>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</si>
  <si>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</si>
  <si>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</si>
  <si>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</si>
  <si>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</si>
  <si>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</si>
  <si>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</si>
  <si>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</si>
  <si>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</si>
  <si>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</si>
  <si>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</si>
  <si>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</si>
  <si>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</si>
  <si>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</si>
  <si>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</si>
  <si>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</si>
  <si>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</si>
  <si>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</si>
  <si>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</si>
  <si>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</si>
  <si>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</si>
  <si>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</si>
  <si>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</si>
  <si>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</si>
  <si>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</si>
  <si>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</si>
  <si>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</si>
  <si>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</si>
  <si>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</si>
  <si>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</si>
  <si>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</si>
  <si>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</si>
  <si>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</si>
  <si>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</si>
  <si>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</si>
  <si>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</si>
  <si>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</si>
  <si>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</si>
  <si>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</si>
  <si>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</si>
  <si>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</si>
  <si>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</si>
  <si>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</si>
  <si>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</si>
  <si>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</si>
  <si>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</si>
  <si>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</si>
  <si>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</si>
  <si>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</si>
  <si>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</si>
  <si>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</si>
  <si>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</si>
  <si>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</si>
  <si>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</si>
  <si>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</si>
  <si>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</si>
  <si>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</si>
  <si>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</si>
  <si>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</si>
  <si>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</si>
  <si>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</si>
  <si>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</si>
  <si>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</si>
  <si>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</si>
  <si>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</si>
  <si>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</si>
  <si>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</si>
  <si>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</si>
  <si>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</si>
  <si>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</si>
  <si>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</si>
  <si>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</si>
  <si>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</si>
  <si>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</si>
  <si>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</si>
  <si>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</si>
  <si>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</si>
  <si>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</si>
  <si>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</si>
  <si>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</si>
  <si>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</si>
  <si>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</si>
  <si>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</si>
  <si>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</si>
  <si>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</si>
  <si>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</si>
  <si>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</si>
  <si>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</si>
  <si>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</si>
  <si>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</si>
  <si>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</si>
  <si>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</si>
  <si>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</si>
  <si>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</si>
  <si>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</si>
  <si>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</si>
  <si>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</si>
  <si>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</si>
  <si>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</si>
  <si>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</si>
  <si>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</si>
  <si>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</si>
  <si>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</si>
  <si>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</si>
  <si>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</si>
  <si>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</si>
  <si>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</si>
  <si>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</si>
  <si>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</si>
  <si>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</si>
  <si>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</si>
  <si>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</si>
  <si>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</si>
  <si>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</si>
  <si>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</si>
  <si>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</si>
  <si>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</si>
  <si>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</si>
  <si>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</si>
  <si>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</si>
  <si>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</si>
  <si>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</si>
  <si>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</si>
  <si>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</si>
  <si>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</si>
  <si>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</si>
  <si>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</si>
  <si>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</si>
  <si>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</si>
  <si>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</si>
  <si>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</si>
  <si>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</si>
  <si>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</si>
  <si>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</si>
  <si>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</si>
  <si>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</si>
  <si>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</si>
  <si>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</si>
  <si>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</si>
  <si>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</si>
  <si>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</si>
  <si>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</si>
  <si>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</si>
  <si>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</si>
  <si>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</si>
  <si>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</si>
  <si>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</si>
  <si>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</si>
  <si>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</si>
  <si>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</si>
  <si>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</si>
  <si>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</si>
  <si>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</si>
  <si>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</si>
  <si>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</si>
  <si>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</si>
  <si>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</si>
  <si>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</si>
  <si>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</si>
  <si>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</si>
  <si>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</si>
  <si>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</si>
  <si>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</si>
  <si>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</si>
  <si>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</si>
  <si>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</si>
  <si>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</si>
  <si>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</si>
  <si>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</si>
  <si>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</si>
  <si>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</si>
  <si>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</si>
  <si>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</si>
  <si>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</si>
  <si>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</si>
  <si>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</si>
  <si>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</si>
  <si>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</si>
  <si>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</si>
  <si>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</si>
  <si>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</si>
  <si>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</si>
  <si>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</si>
  <si>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</si>
  <si>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</si>
  <si>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</si>
  <si>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</si>
  <si>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</si>
  <si>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</si>
  <si>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</si>
  <si>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</si>
  <si>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</si>
  <si>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</si>
  <si>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</si>
  <si>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</si>
  <si>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</si>
  <si>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</si>
  <si>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</si>
  <si>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</si>
  <si>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</si>
  <si>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</si>
  <si>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</si>
  <si>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</si>
  <si>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</si>
  <si>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</si>
  <si>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</si>
  <si>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</si>
  <si>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</si>
  <si>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</si>
  <si>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</si>
  <si>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</si>
  <si>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</si>
  <si>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</si>
  <si>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</si>
  <si>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</si>
  <si>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</si>
  <si>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</si>
  <si>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</si>
  <si>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</si>
  <si>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</si>
  <si>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</si>
  <si>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</si>
  <si>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</si>
  <si>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</si>
  <si>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</si>
  <si>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</si>
  <si>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</si>
  <si>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</si>
  <si>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</si>
  <si>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</si>
  <si>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</si>
  <si>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</si>
  <si>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</si>
  <si>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</si>
  <si>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</si>
  <si>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</si>
  <si>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</si>
  <si>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</si>
  <si>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</si>
  <si>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</si>
  <si>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</si>
  <si>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</si>
  <si>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</si>
  <si>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</si>
  <si>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</si>
  <si>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</si>
  <si>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</si>
  <si>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</si>
  <si>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</si>
  <si>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</si>
  <si>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</si>
  <si>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</si>
  <si>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</si>
  <si>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</si>
  <si>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</si>
  <si>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</si>
  <si>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</si>
  <si>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</si>
  <si>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</si>
  <si>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</si>
  <si>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</si>
  <si>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</si>
  <si>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</si>
  <si>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</si>
  <si>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</si>
  <si>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</si>
  <si>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</si>
  <si>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</si>
  <si>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</si>
  <si>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</si>
  <si>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</si>
  <si>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</si>
  <si>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</si>
  <si>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</si>
  <si>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</si>
  <si>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</si>
  <si>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</si>
  <si>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</si>
  <si>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</si>
  <si>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</si>
  <si>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</si>
  <si>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</si>
  <si>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</si>
  <si>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</si>
  <si>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</si>
  <si>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</si>
  <si>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</si>
  <si>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</si>
  <si>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</si>
  <si>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</si>
  <si>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</si>
  <si>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</si>
  <si>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</si>
  <si>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</si>
  <si>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</si>
  <si>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</si>
  <si>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</si>
  <si>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</si>
  <si>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</si>
  <si>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</si>
  <si>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</si>
  <si>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</si>
  <si>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</si>
  <si>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</si>
  <si>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</si>
  <si>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</si>
  <si>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</si>
  <si>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</si>
  <si>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</si>
  <si>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</si>
  <si>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</si>
  <si>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</si>
  <si>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</si>
  <si>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</si>
  <si>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</si>
  <si>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</si>
  <si>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</si>
  <si>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</si>
  <si>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</si>
  <si>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</si>
  <si>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</si>
  <si>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</si>
  <si>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</si>
  <si>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</si>
  <si>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</si>
  <si>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</si>
  <si>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</si>
  <si>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</si>
  <si>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</si>
  <si>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</si>
  <si>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</si>
  <si>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</si>
  <si>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</si>
  <si>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</si>
  <si>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</si>
  <si>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</si>
  <si>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</si>
  <si>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</si>
  <si>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</si>
  <si>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</si>
  <si>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</si>
  <si>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</si>
  <si>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</si>
  <si>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</si>
  <si>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</si>
  <si>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</si>
  <si>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</si>
  <si>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</si>
  <si>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</si>
  <si>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</si>
  <si>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</si>
  <si>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</si>
  <si>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</si>
  <si>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</si>
  <si>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</si>
  <si>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</si>
  <si>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</si>
  <si>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</si>
  <si>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</si>
  <si>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</si>
  <si>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</si>
  <si>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</si>
  <si>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</si>
  <si>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</si>
  <si>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</si>
  <si>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</si>
  <si>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</si>
  <si>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</si>
  <si>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</si>
  <si>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</si>
  <si>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</si>
  <si>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</si>
  <si>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</si>
  <si>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</si>
  <si>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</si>
  <si>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</si>
  <si>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</si>
  <si>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</si>
  <si>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</si>
  <si>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</si>
  <si>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</si>
  <si>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</si>
  <si>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</si>
  <si>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</si>
  <si>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</si>
  <si>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</si>
  <si>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</si>
  <si>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</si>
  <si>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</si>
  <si>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</si>
  <si>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</si>
  <si>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</si>
  <si>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</si>
  <si>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</si>
  <si>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</si>
  <si>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</si>
  <si>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</si>
  <si>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</si>
  <si>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</si>
  <si>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</si>
  <si>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</si>
  <si>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</si>
  <si>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</si>
  <si>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</si>
  <si>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</si>
  <si>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</si>
  <si>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</si>
  <si>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</si>
  <si>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</si>
  <si>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</si>
  <si>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</si>
  <si>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</si>
  <si>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</si>
  <si>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</si>
  <si>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</si>
  <si>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</si>
  <si>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</si>
  <si>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</si>
  <si>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</si>
  <si>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</si>
  <si>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</si>
  <si>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</si>
  <si>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</si>
  <si>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</si>
  <si>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</si>
  <si>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</si>
  <si>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</si>
  <si>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</si>
  <si>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</si>
  <si>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</si>
  <si>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</si>
  <si>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</si>
  <si>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</si>
  <si>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</si>
  <si>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</si>
  <si>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</si>
  <si>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</si>
  <si>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</si>
  <si>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</si>
  <si>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</si>
  <si>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</si>
  <si>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</si>
  <si>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</si>
  <si>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</si>
  <si>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</si>
  <si>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</si>
  <si>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</si>
  <si>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</si>
  <si>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</si>
  <si>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</si>
  <si>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</si>
  <si>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</si>
  <si>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</si>
  <si>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</si>
  <si>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</si>
  <si>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</si>
  <si>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</si>
  <si>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</si>
  <si>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</si>
  <si>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</si>
  <si>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</si>
  <si>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</si>
  <si>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</si>
  <si>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</si>
  <si>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</si>
  <si>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</si>
  <si>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</si>
  <si>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</si>
  <si>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</si>
  <si>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</si>
  <si>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</si>
  <si>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</si>
  <si>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</si>
  <si>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</si>
  <si>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</si>
  <si>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</si>
  <si>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</si>
  <si>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</si>
  <si>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</si>
  <si>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</si>
  <si>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</si>
  <si>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</si>
  <si>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</si>
  <si>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</si>
  <si>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</si>
  <si>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</si>
  <si>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</si>
  <si>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</si>
  <si>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</si>
  <si>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</si>
  <si>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</si>
  <si>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</si>
  <si>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</si>
  <si>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</si>
  <si>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</si>
  <si>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</si>
  <si>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</si>
  <si>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</si>
  <si>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</si>
  <si>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</si>
  <si>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</si>
  <si>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</si>
  <si>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</si>
  <si>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</si>
  <si>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</si>
  <si>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</si>
  <si>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</si>
  <si>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</si>
  <si>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</si>
  <si>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</si>
  <si>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</si>
  <si>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</si>
  <si>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</si>
  <si>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</si>
  <si>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</si>
  <si>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</si>
  <si>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</si>
  <si>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</si>
  <si>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</si>
  <si>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</si>
  <si>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</si>
  <si>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</si>
  <si>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</si>
  <si>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</si>
  <si>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</si>
  <si>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</si>
  <si>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</si>
  <si>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</si>
  <si>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</si>
  <si>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</si>
  <si>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</si>
  <si>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</si>
  <si>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</si>
  <si>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</si>
  <si>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</si>
  <si>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</si>
  <si>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</si>
  <si>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</si>
  <si>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</si>
  <si>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</si>
  <si>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</si>
  <si>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</si>
  <si>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</si>
  <si>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</si>
  <si>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</si>
  <si>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</si>
  <si>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</si>
  <si>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</si>
  <si>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</si>
  <si>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</si>
  <si>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</si>
  <si>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</si>
  <si>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</si>
  <si>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</si>
  <si>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</si>
  <si>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</si>
  <si>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</si>
  <si>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</si>
  <si>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</si>
  <si>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</si>
  <si>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</si>
  <si>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</si>
  <si>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</si>
  <si>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</si>
  <si>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</si>
  <si>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</si>
  <si>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</si>
  <si>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</si>
  <si>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</si>
  <si>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</si>
  <si>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</si>
  <si>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</si>
  <si>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</si>
  <si>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</si>
  <si>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</si>
  <si>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</si>
  <si>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</si>
  <si>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</si>
  <si>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</si>
  <si>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</si>
  <si>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</si>
  <si>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</si>
  <si>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</si>
  <si>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</si>
  <si>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</si>
  <si>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</si>
  <si>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</si>
  <si>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</si>
  <si>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</si>
  <si>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</si>
  <si>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</si>
  <si>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</si>
  <si>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</si>
  <si>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</si>
  <si>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</si>
  <si>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</si>
  <si>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</si>
  <si>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</si>
  <si>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</si>
  <si>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</si>
  <si>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</si>
  <si>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</si>
  <si>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</si>
  <si>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</si>
  <si>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</si>
  <si>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</si>
  <si>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</si>
  <si>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</si>
  <si>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</si>
  <si>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</si>
  <si>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</si>
  <si>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</si>
  <si>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</si>
  <si>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</si>
  <si>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</si>
  <si>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</si>
  <si>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</si>
  <si>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</si>
  <si>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</si>
  <si>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</si>
  <si>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</si>
  <si>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</si>
  <si>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</si>
  <si>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</si>
  <si>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</si>
  <si>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</si>
  <si>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</si>
  <si>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</si>
  <si>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</si>
  <si>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</si>
  <si>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</si>
  <si>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</si>
  <si>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</si>
  <si>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</si>
  <si>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</si>
  <si>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</si>
  <si>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</si>
  <si>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</si>
  <si>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</si>
  <si>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</si>
  <si>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</si>
  <si>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</si>
  <si>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</si>
  <si>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</si>
  <si>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</si>
  <si>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</si>
  <si>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</si>
  <si>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</si>
  <si>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</si>
  <si>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</si>
  <si>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</si>
  <si>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</si>
  <si>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</si>
  <si>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</si>
  <si>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</si>
  <si>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</si>
  <si>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</si>
  <si>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</si>
  <si>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</si>
  <si>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</si>
  <si>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</si>
  <si>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</si>
  <si>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</si>
  <si>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</si>
  <si>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</si>
  <si>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</si>
  <si>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</si>
  <si>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</si>
  <si>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</si>
  <si>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</si>
  <si>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</si>
  <si>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</si>
  <si>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</si>
  <si>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</si>
  <si>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</si>
  <si>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</si>
  <si>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</si>
  <si>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</si>
  <si>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</si>
  <si>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</si>
  <si>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</si>
  <si>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</si>
  <si>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</si>
  <si>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</si>
  <si>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</si>
  <si>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</si>
  <si>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</si>
  <si>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</si>
  <si>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</si>
  <si>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</si>
  <si>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</si>
  <si>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</si>
  <si>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</si>
  <si>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</si>
  <si>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</si>
  <si>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</si>
  <si>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</si>
  <si>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</si>
  <si>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</si>
  <si>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</si>
  <si>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</si>
  <si>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</si>
  <si>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</si>
  <si>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</si>
  <si>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</si>
  <si>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</si>
  <si>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</si>
  <si>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</si>
  <si>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</si>
  <si>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</si>
  <si>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</si>
  <si>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</si>
  <si>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</si>
  <si>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</si>
  <si>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</si>
  <si>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</si>
  <si>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</si>
  <si>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</si>
  <si>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</si>
  <si>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</si>
  <si>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</si>
  <si>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</si>
  <si>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</si>
  <si>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</si>
  <si>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</si>
  <si>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</si>
  <si>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</si>
  <si>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</si>
  <si>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</si>
  <si>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</si>
  <si>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</si>
  <si>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</si>
  <si>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</si>
  <si>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</si>
  <si>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</si>
  <si>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</si>
  <si>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</si>
  <si>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</si>
  <si>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</si>
  <si>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</si>
  <si>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</si>
  <si>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</si>
  <si>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</si>
  <si>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</si>
  <si>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</si>
  <si>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</si>
  <si>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</si>
  <si>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</si>
  <si>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</si>
  <si>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</si>
  <si>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</si>
  <si>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</si>
  <si>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</si>
  <si>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</si>
  <si>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</si>
  <si>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</si>
  <si>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</si>
  <si>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</si>
  <si>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</si>
  <si>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</si>
  <si>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</si>
  <si>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</si>
  <si>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</si>
  <si>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</si>
  <si>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</si>
  <si>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</si>
  <si>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</si>
  <si>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</si>
  <si>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</si>
  <si>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</si>
  <si>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</si>
  <si>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</si>
  <si>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</si>
  <si>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</si>
  <si>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</si>
  <si>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</si>
  <si>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</si>
  <si>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</si>
  <si>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</si>
  <si>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</si>
  <si>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</si>
  <si>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</si>
  <si>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</si>
  <si>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</si>
  <si>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</si>
  <si>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</si>
  <si>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</si>
  <si>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</si>
  <si>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</si>
  <si>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</si>
  <si>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</si>
  <si>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</si>
  <si>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</si>
  <si>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</si>
  <si>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</si>
  <si>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</si>
  <si>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</si>
  <si>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</si>
  <si>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</si>
  <si>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</si>
  <si>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</si>
  <si>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</si>
  <si>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</si>
  <si>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</si>
  <si>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</si>
  <si>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</si>
  <si>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</si>
  <si>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</si>
  <si>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</si>
  <si>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</si>
  <si>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</si>
  <si>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</si>
  <si>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</si>
  <si>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</si>
  <si>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</si>
  <si>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</si>
  <si>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</si>
  <si>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</si>
  <si>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</si>
  <si>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</si>
  <si>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</si>
  <si>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</si>
  <si>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</si>
  <si>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</si>
  <si>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</si>
  <si>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</si>
  <si>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</si>
  <si>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</si>
  <si>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</si>
  <si>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</si>
  <si>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</si>
  <si>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</si>
  <si>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</si>
  <si>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</si>
  <si>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</si>
  <si>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</si>
  <si>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</si>
  <si>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</si>
  <si>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</si>
  <si>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</si>
  <si>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</si>
  <si>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</si>
  <si>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</si>
  <si>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</si>
  <si>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</si>
  <si>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</si>
  <si>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</si>
  <si>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</si>
  <si>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</si>
  <si>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</si>
  <si>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</si>
  <si>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</si>
  <si>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</si>
  <si>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</si>
  <si>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</si>
  <si>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</si>
  <si>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</si>
  <si>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</si>
  <si>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</si>
  <si>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</si>
  <si>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</si>
  <si>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</si>
  <si>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</si>
  <si>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</si>
  <si>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</si>
  <si>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</si>
  <si>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</si>
  <si>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</si>
  <si>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</si>
  <si>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</si>
  <si>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</si>
  <si>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</si>
  <si>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</si>
  <si>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</si>
  <si>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</si>
  <si>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</si>
  <si>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</si>
  <si>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</si>
  <si>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</si>
  <si>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</si>
  <si>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</si>
  <si>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</si>
  <si>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</si>
  <si>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</si>
  <si>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</si>
  <si>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</si>
  <si>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</si>
  <si>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</si>
  <si>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</si>
  <si>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</si>
  <si>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</si>
  <si>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</si>
  <si>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</si>
  <si>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</si>
  <si>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</si>
  <si>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</si>
  <si>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</si>
  <si>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</si>
  <si>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</si>
  <si>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</si>
  <si>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</si>
  <si>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</si>
  <si>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</si>
  <si>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</si>
  <si>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</si>
  <si>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</si>
  <si>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</si>
  <si>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</si>
  <si>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</si>
  <si>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</si>
  <si>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</si>
  <si>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</si>
  <si>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</si>
  <si>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</si>
  <si>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</si>
  <si>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</si>
  <si>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</si>
  <si>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</si>
  <si>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</si>
  <si>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</si>
  <si>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</si>
  <si>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</si>
  <si>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</si>
  <si>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</si>
  <si>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</si>
  <si>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</si>
  <si>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</si>
  <si>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</si>
  <si>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</si>
  <si>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</si>
  <si>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</si>
  <si>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</si>
  <si>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</si>
  <si>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</si>
  <si>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</si>
  <si>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</si>
  <si>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</si>
  <si>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</si>
  <si>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</si>
  <si>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</si>
  <si>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</si>
  <si>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</si>
  <si>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</si>
  <si>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</si>
  <si>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</si>
  <si>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</si>
  <si>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</si>
  <si>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</si>
  <si>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</si>
  <si>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</si>
  <si>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</si>
  <si>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</si>
  <si>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</si>
  <si>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</si>
  <si>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</si>
  <si>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</si>
  <si>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</si>
  <si>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</si>
  <si>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</si>
  <si>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</si>
  <si>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</si>
  <si>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</si>
  <si>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</si>
  <si>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</si>
  <si>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</si>
  <si>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</si>
  <si>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</si>
  <si>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</si>
  <si>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</si>
  <si>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</si>
  <si>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</si>
  <si>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</si>
  <si>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</si>
  <si>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</si>
  <si>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</si>
  <si>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</si>
  <si>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</si>
  <si>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</si>
  <si>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</si>
  <si>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</si>
  <si>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</si>
  <si>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</si>
  <si>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</si>
  <si>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</si>
  <si>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</si>
  <si>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</si>
  <si>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</si>
  <si>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</si>
  <si>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</si>
  <si>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</si>
  <si>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</si>
  <si>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</si>
  <si>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</si>
  <si>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</si>
  <si>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</si>
  <si>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</si>
  <si>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</si>
  <si>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</si>
  <si>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</si>
  <si>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</si>
  <si>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</si>
  <si>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</si>
  <si>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</si>
  <si>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</si>
  <si>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</si>
  <si>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</si>
  <si>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</si>
  <si>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</si>
  <si>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</si>
  <si>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</si>
  <si>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</si>
  <si>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</si>
  <si>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</si>
  <si>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</si>
  <si>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</si>
  <si>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</si>
  <si>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</si>
  <si>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</si>
  <si>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</si>
  <si>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</si>
  <si>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</si>
  <si>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</si>
  <si>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</si>
  <si>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</si>
  <si>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</si>
  <si>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</si>
  <si>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</si>
  <si>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</si>
  <si>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</si>
  <si>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</si>
  <si>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</si>
  <si>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</si>
  <si>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</si>
  <si>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</si>
  <si>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</si>
  <si>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</si>
  <si>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</si>
  <si>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</si>
  <si>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</si>
  <si>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</si>
  <si>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</si>
  <si>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</si>
  <si>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</si>
  <si>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</si>
  <si>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</si>
  <si>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</si>
  <si>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</si>
  <si>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</si>
  <si>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</si>
  <si>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</si>
  <si>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</si>
  <si>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</si>
  <si>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</si>
  <si>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</si>
  <si>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</si>
  <si>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</si>
  <si>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</si>
  <si>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</si>
  <si>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</si>
  <si>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</si>
  <si>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</si>
  <si>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</si>
  <si>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</si>
  <si>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</si>
  <si>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</si>
  <si>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</si>
  <si>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</si>
  <si>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</si>
  <si>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</si>
  <si>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</si>
  <si>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</si>
  <si>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</si>
  <si>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</si>
  <si>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</si>
  <si>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</si>
  <si>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</si>
  <si>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</si>
  <si>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</si>
  <si>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</si>
  <si>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</si>
  <si>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</si>
  <si>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</si>
  <si>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</si>
  <si>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</si>
  <si>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</si>
  <si>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</si>
  <si>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</si>
  <si>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</si>
  <si>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</si>
  <si>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</si>
  <si>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</si>
  <si>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</si>
  <si>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</si>
  <si>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</si>
  <si>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</si>
  <si>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</si>
  <si>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</si>
  <si>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</si>
  <si>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</si>
  <si>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</si>
  <si>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</si>
  <si>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</si>
  <si>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</si>
  <si>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</si>
  <si>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</si>
  <si>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</si>
  <si>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</si>
  <si>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</si>
  <si>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</si>
  <si>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</si>
  <si>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</si>
  <si>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</si>
  <si>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</si>
  <si>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</si>
  <si>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</si>
  <si>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</si>
  <si>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</si>
  <si>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</si>
  <si>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</si>
  <si>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</si>
  <si>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</si>
  <si>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</si>
  <si>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</si>
  <si>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</si>
  <si>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</si>
  <si>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</si>
  <si>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</si>
  <si>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</si>
  <si>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</si>
  <si>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</si>
  <si>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</si>
  <si>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</si>
  <si>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</si>
  <si>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</si>
  <si>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</si>
  <si>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</si>
  <si>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</si>
  <si>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</si>
  <si>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</si>
  <si>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</si>
  <si>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</si>
  <si>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</si>
  <si>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</si>
  <si>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</si>
  <si>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</si>
  <si>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</si>
  <si>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</si>
  <si>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</si>
  <si>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</si>
  <si>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</si>
  <si>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</si>
  <si>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</si>
  <si>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</si>
  <si>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</si>
  <si>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</si>
  <si>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</si>
  <si>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</si>
  <si>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</si>
  <si>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</si>
  <si>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</si>
  <si>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</si>
  <si>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</si>
  <si>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</si>
  <si>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</si>
  <si>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</si>
  <si>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</si>
  <si>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</si>
  <si>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</si>
  <si>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</si>
  <si>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</si>
  <si>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</si>
  <si>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</si>
  <si>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</si>
  <si>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</si>
  <si>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</si>
  <si>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</si>
  <si>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</si>
  <si>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</si>
  <si>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</si>
  <si>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</si>
  <si>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</si>
  <si>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</si>
  <si>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</si>
  <si>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</si>
  <si>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</si>
  <si>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</si>
  <si>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</si>
  <si>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</si>
  <si>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</si>
  <si>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</si>
  <si>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</si>
  <si>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</si>
  <si>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</si>
  <si>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</si>
  <si>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</si>
  <si>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</si>
  <si>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</si>
  <si>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</si>
  <si>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</si>
  <si>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</si>
  <si>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</si>
  <si>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</si>
  <si>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</si>
  <si>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</si>
  <si>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</si>
  <si>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</si>
  <si>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</si>
  <si>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</si>
  <si>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</si>
  <si>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</si>
  <si>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</si>
  <si>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</si>
  <si>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</si>
  <si>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</si>
  <si>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</si>
  <si>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</si>
  <si>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</si>
  <si>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</si>
  <si>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</si>
  <si>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</si>
  <si>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</si>
  <si>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</si>
  <si>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</si>
  <si>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</si>
  <si>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</si>
  <si>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</si>
  <si>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</si>
  <si>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</si>
  <si>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</si>
  <si>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</si>
  <si>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</si>
  <si>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</si>
  <si>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</si>
  <si>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</si>
  <si>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</si>
  <si>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</si>
  <si>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</si>
  <si>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</si>
  <si>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</si>
  <si>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</si>
  <si>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</si>
  <si>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</si>
  <si>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</si>
  <si>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</si>
  <si>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</si>
  <si>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</si>
  <si>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</si>
  <si>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</si>
  <si>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</si>
  <si>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</si>
  <si>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</si>
  <si>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</si>
  <si>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</si>
  <si>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</si>
  <si>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</si>
  <si>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</si>
  <si>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</si>
  <si>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</si>
  <si>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</si>
  <si>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</si>
  <si>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</si>
  <si>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</si>
  <si>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</si>
  <si>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</si>
  <si>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</si>
  <si>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</si>
  <si>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</si>
  <si>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</si>
  <si>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</si>
  <si>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</si>
  <si>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</si>
  <si>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</si>
  <si>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</si>
  <si>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</si>
  <si>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</si>
  <si>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</si>
  <si>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</si>
  <si>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</si>
  <si>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</si>
  <si>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</si>
  <si>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</si>
  <si>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</si>
  <si>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</si>
  <si>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</si>
  <si>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</si>
  <si>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</si>
  <si>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</si>
  <si>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</si>
  <si>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</si>
  <si>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</si>
  <si>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</si>
  <si>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</si>
  <si>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</si>
  <si>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</si>
  <si>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</si>
  <si>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</si>
  <si>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</si>
  <si>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</si>
  <si>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</si>
  <si>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</si>
  <si>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</si>
  <si>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</si>
  <si>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</si>
  <si>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</si>
  <si>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</si>
  <si>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</si>
  <si>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</si>
  <si>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</si>
  <si>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</si>
  <si>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</si>
  <si>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</si>
  <si>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</si>
  <si>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</si>
  <si>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</si>
  <si>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</si>
  <si>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</si>
  <si>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</si>
  <si>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</si>
  <si>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</si>
  <si>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</si>
  <si>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</si>
  <si>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</si>
  <si>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</si>
  <si>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</si>
  <si>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</si>
  <si>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</si>
  <si>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</si>
  <si>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</si>
  <si>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</si>
  <si>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</si>
  <si>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</si>
  <si>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</si>
  <si>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</si>
  <si>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</si>
  <si>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</si>
  <si>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</si>
  <si>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</si>
  <si>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</si>
  <si>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</si>
  <si>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</si>
  <si>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</si>
  <si>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</si>
  <si>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</si>
  <si>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</si>
  <si>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</si>
  <si>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</si>
  <si>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</si>
  <si>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</si>
  <si>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</si>
  <si>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</si>
  <si>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</si>
  <si>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</si>
  <si>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</si>
  <si>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</si>
  <si>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</si>
  <si>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</si>
  <si>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</si>
  <si>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</si>
  <si>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</si>
  <si>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</si>
  <si>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</si>
  <si>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</si>
  <si>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</si>
  <si>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</si>
  <si>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</si>
  <si>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</si>
  <si>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</si>
  <si>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</si>
  <si>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</si>
  <si>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</si>
  <si>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</si>
  <si>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</si>
  <si>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</si>
  <si>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</si>
  <si>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</si>
  <si>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</si>
  <si>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</si>
  <si>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</si>
  <si>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</si>
  <si>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</si>
  <si>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</si>
  <si>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</si>
  <si>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</si>
  <si>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</si>
  <si>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</si>
  <si>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</si>
  <si>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</si>
  <si>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</si>
  <si>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</si>
  <si>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</si>
  <si>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</si>
  <si>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</si>
  <si>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</si>
  <si>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</si>
  <si>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</si>
  <si>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</si>
  <si>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</si>
  <si>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</si>
  <si>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</si>
  <si>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</si>
  <si>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</si>
  <si>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</si>
  <si>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</si>
  <si>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</si>
  <si>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</si>
  <si>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</si>
  <si>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</si>
  <si>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</si>
  <si>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</si>
  <si>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</si>
  <si>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</si>
  <si>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</si>
  <si>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</si>
  <si>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</si>
  <si>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</si>
  <si>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</si>
  <si>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</si>
  <si>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</si>
  <si>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</si>
  <si>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</si>
  <si>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</si>
  <si>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</si>
  <si>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</si>
  <si>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</si>
  <si>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</si>
  <si>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</si>
  <si>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</si>
  <si>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</si>
  <si>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</si>
  <si>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</si>
  <si>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</si>
  <si>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</si>
  <si>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</si>
  <si>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</si>
  <si>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</si>
  <si>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</si>
  <si>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</si>
  <si>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</si>
  <si>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</si>
  <si>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</si>
  <si>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</si>
  <si>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</si>
  <si>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</si>
  <si>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</si>
  <si>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</si>
  <si>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</si>
  <si>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</si>
  <si>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</si>
  <si>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</si>
  <si>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</si>
  <si>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</si>
  <si>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</si>
  <si>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</si>
  <si>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</si>
  <si>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</si>
  <si>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</si>
  <si>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</si>
  <si>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</si>
  <si>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</si>
  <si>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</si>
  <si>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</si>
  <si>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</si>
  <si>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</si>
  <si>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</si>
  <si>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</si>
  <si>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</si>
  <si>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</si>
  <si>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</si>
  <si>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</si>
  <si>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</si>
  <si>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</si>
  <si>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</si>
  <si>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</si>
  <si>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</si>
  <si>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</si>
  <si>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</si>
  <si>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</si>
  <si>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</si>
  <si>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</si>
  <si>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</si>
  <si>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</si>
  <si>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</si>
  <si>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</si>
  <si>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</si>
  <si>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</si>
  <si>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</si>
  <si>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</si>
  <si>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</si>
  <si>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</si>
  <si>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</si>
  <si>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</si>
  <si>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</si>
  <si>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</si>
  <si>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</si>
  <si>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</si>
  <si>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</si>
  <si>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</si>
  <si>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</si>
  <si>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</si>
  <si>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</si>
  <si>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</si>
  <si>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</si>
  <si>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</si>
  <si>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</si>
  <si>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</si>
  <si>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</si>
  <si>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</si>
  <si>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</si>
  <si>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</si>
  <si>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</si>
  <si>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</si>
  <si>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</si>
  <si>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</si>
  <si>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</si>
  <si>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</si>
  <si>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</si>
  <si>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</si>
  <si>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</si>
  <si>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</si>
  <si>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</si>
  <si>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</si>
  <si>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</si>
  <si>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</si>
  <si>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</si>
  <si>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</si>
  <si>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</si>
  <si>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</si>
  <si>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</si>
  <si>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</si>
  <si>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</si>
  <si>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</si>
  <si>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</si>
  <si>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</si>
  <si>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</si>
  <si>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</si>
  <si>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</si>
  <si>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</si>
  <si>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</si>
  <si>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</si>
  <si>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</si>
  <si>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</si>
  <si>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</si>
  <si>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</si>
  <si>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</si>
  <si>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</si>
  <si>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</si>
  <si>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</si>
  <si>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</si>
  <si>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</si>
  <si>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</si>
  <si>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</si>
  <si>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</si>
  <si>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</si>
  <si>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</si>
  <si>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</si>
  <si>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</si>
  <si>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</si>
  <si>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</si>
  <si>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</si>
  <si>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</si>
  <si>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</si>
  <si>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</si>
  <si>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</si>
  <si>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</si>
  <si>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</si>
  <si>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</si>
  <si>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</si>
  <si>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</si>
  <si>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</si>
  <si>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</si>
  <si>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</si>
  <si>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</si>
  <si>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</si>
  <si>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</si>
  <si>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</si>
  <si>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</si>
  <si>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</si>
  <si>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</si>
  <si>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</si>
  <si>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</si>
  <si>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</si>
  <si>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</si>
  <si>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</si>
  <si>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</si>
  <si>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</si>
  <si>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</si>
  <si>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</si>
  <si>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</si>
  <si>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</si>
  <si>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</si>
  <si>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</si>
  <si>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</si>
  <si>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</si>
  <si>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</si>
  <si>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</si>
  <si>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</si>
  <si>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</si>
  <si>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</si>
  <si>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</si>
  <si>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</si>
  <si>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</si>
  <si>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</si>
  <si>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</si>
  <si>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</si>
  <si>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</si>
  <si>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</si>
  <si>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</si>
  <si>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</si>
  <si>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</si>
  <si>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</si>
  <si>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</si>
  <si>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</si>
  <si>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</si>
  <si>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</si>
  <si>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</si>
  <si>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</si>
  <si>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</si>
  <si>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</si>
  <si>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</si>
  <si>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</si>
  <si>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</si>
  <si>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</si>
  <si>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</si>
  <si>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</si>
  <si>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</si>
  <si>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</si>
  <si>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</si>
  <si>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</si>
  <si>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</si>
  <si>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</si>
  <si>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</si>
  <si>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</si>
  <si>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</si>
  <si>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</si>
  <si>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</si>
  <si>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</si>
  <si>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</si>
  <si>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</si>
  <si>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</si>
  <si>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</si>
  <si>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</si>
  <si>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</si>
  <si>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</si>
  <si>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</si>
  <si>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</si>
  <si>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</si>
  <si>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</si>
  <si>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</si>
  <si>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</si>
  <si>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</si>
  <si>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</si>
  <si>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</si>
  <si>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</si>
  <si>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</si>
  <si>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</si>
  <si>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</si>
  <si>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</si>
  <si>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</si>
  <si>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</si>
  <si>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</si>
  <si>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</si>
  <si>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</si>
  <si>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</si>
  <si>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</si>
  <si>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</si>
  <si>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</si>
  <si>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</si>
  <si>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</si>
  <si>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</si>
  <si>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</si>
  <si>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</si>
  <si>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</si>
  <si>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</si>
  <si>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</si>
  <si>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</si>
  <si>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</si>
  <si>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</si>
  <si>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</si>
  <si>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</si>
  <si>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</si>
  <si>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</si>
  <si>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</si>
  <si>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</si>
  <si>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</si>
  <si>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</si>
  <si>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</si>
  <si>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</si>
  <si>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</si>
  <si>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</si>
  <si>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</si>
  <si>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</si>
  <si>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</si>
  <si>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</si>
  <si>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</si>
  <si>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</si>
  <si>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</si>
  <si>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</si>
  <si>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</si>
  <si>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</si>
  <si>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</si>
  <si>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</si>
  <si>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</si>
  <si>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</si>
  <si>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</si>
  <si>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</si>
  <si>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</si>
  <si>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</si>
  <si>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</si>
  <si>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</si>
  <si>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</si>
  <si>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</si>
  <si>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</si>
  <si>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</si>
  <si>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</si>
  <si>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</si>
  <si>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</si>
  <si>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</si>
  <si>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</si>
  <si>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</si>
  <si>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</si>
  <si>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</si>
  <si>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</si>
  <si>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</si>
  <si>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</si>
  <si>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</si>
  <si>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</si>
  <si>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</si>
  <si>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</si>
  <si>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</si>
  <si>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</si>
  <si>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</si>
  <si>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</si>
  <si>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</si>
  <si>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</si>
  <si>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</si>
  <si>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</si>
  <si>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</si>
  <si>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</si>
  <si>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</si>
  <si>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</si>
  <si>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</si>
  <si>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</si>
  <si>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</si>
  <si>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</si>
  <si>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</si>
  <si>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</si>
  <si>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</si>
  <si>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</si>
  <si>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</si>
  <si>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</si>
  <si>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</si>
  <si>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</si>
  <si>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</si>
  <si>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</si>
  <si>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</si>
  <si>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</si>
  <si>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</si>
  <si>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</si>
  <si>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</si>
  <si>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</si>
  <si>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</si>
  <si>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</si>
  <si>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</si>
  <si>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</si>
  <si>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</si>
  <si>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</si>
  <si>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</si>
  <si>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</si>
  <si>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</si>
  <si>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</si>
  <si>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</si>
  <si>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</si>
  <si>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</si>
  <si>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</si>
  <si>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</si>
  <si>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</si>
  <si>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</si>
  <si>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</si>
  <si>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</si>
  <si>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</si>
  <si>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</si>
  <si>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</si>
  <si>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</si>
  <si>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</si>
  <si>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</si>
  <si>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</si>
  <si>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</si>
  <si>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</si>
  <si>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</si>
  <si>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</si>
  <si>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</si>
  <si>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</si>
  <si>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</si>
  <si>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</si>
  <si>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</si>
  <si>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</si>
  <si>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</si>
  <si>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</si>
  <si>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</si>
  <si>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</si>
  <si>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</si>
  <si>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</si>
  <si>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</si>
  <si>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</si>
  <si>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</si>
  <si>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</si>
  <si>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</si>
  <si>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</si>
  <si>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</si>
  <si>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</si>
  <si>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</si>
  <si>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</si>
  <si>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</si>
  <si>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</si>
  <si>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</si>
  <si>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</si>
  <si>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</si>
  <si>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</si>
  <si>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</si>
  <si>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</si>
  <si>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</si>
  <si>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</si>
  <si>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</si>
  <si>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</si>
  <si>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</si>
  <si>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</si>
  <si>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</si>
  <si>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</si>
  <si>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</si>
  <si>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</si>
  <si>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</si>
  <si>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</si>
  <si>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</si>
  <si>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</si>
  <si>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</si>
  <si>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</si>
  <si>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</si>
  <si>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</si>
  <si>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</si>
  <si>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</si>
  <si>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</si>
  <si>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</si>
  <si>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</si>
  <si>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</si>
  <si>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</si>
  <si>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</si>
  <si>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</si>
  <si>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</si>
  <si>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</si>
  <si>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</si>
  <si>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</si>
  <si>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</si>
  <si>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</si>
  <si>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</si>
  <si>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</si>
  <si>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</si>
  <si>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</si>
  <si>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</si>
  <si>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</si>
  <si>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</si>
  <si>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</si>
  <si>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</si>
  <si>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</si>
  <si>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</si>
  <si>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</si>
  <si>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</si>
  <si>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</si>
  <si>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</si>
  <si>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</si>
  <si>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</si>
  <si>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</si>
  <si>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</si>
  <si>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</si>
  <si>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</si>
  <si>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</si>
  <si>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</si>
  <si>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</si>
  <si>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</si>
  <si>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</si>
  <si>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</si>
  <si>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</si>
  <si>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</si>
  <si>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</si>
  <si>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</si>
  <si>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</si>
  <si>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</si>
  <si>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</si>
  <si>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</si>
  <si>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</si>
  <si>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</si>
  <si>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</si>
  <si>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</si>
  <si>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</si>
  <si>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</si>
  <si>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</si>
  <si>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</si>
  <si>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</si>
  <si>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</si>
  <si>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</si>
  <si>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</si>
  <si>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</si>
  <si>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</si>
  <si>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</si>
  <si>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</si>
  <si>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</si>
  <si>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</si>
  <si>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</si>
  <si>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</si>
  <si>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</si>
  <si>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</si>
  <si>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</si>
  <si>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</si>
  <si>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</si>
  <si>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</si>
  <si>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</si>
  <si>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</si>
  <si>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</si>
  <si>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</si>
  <si>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</si>
  <si>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</si>
  <si>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</si>
  <si>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</si>
  <si>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</si>
  <si>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</si>
  <si>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</si>
  <si>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</si>
  <si>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</si>
  <si>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</si>
  <si>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</si>
  <si>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</si>
  <si>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</si>
  <si>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</si>
  <si>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</si>
  <si>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</si>
  <si>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</si>
  <si>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</si>
  <si>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</si>
  <si>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</si>
  <si>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</si>
  <si>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</si>
  <si>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</si>
  <si>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</si>
  <si>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</si>
  <si>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</si>
  <si>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</si>
  <si>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</si>
  <si>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</si>
  <si>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</si>
  <si>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</si>
  <si>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</si>
  <si>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</si>
  <si>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</si>
  <si>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</si>
  <si>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</si>
  <si>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</si>
  <si>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</si>
  <si>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</si>
  <si>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</si>
  <si>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</si>
  <si>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</si>
  <si>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</si>
  <si>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</si>
  <si>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</si>
  <si>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</si>
  <si>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</si>
  <si>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</si>
  <si>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</si>
  <si>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</si>
  <si>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</si>
  <si>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</si>
  <si>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</si>
  <si>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</si>
  <si>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</si>
  <si>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</si>
  <si>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</si>
  <si>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</si>
  <si>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</si>
  <si>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</si>
  <si>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</si>
  <si>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</si>
  <si>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</si>
  <si>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</si>
  <si>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</si>
  <si>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</si>
  <si>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</si>
  <si>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</si>
  <si>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</si>
  <si>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</si>
  <si>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</si>
  <si>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</si>
  <si>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</si>
  <si>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</si>
  <si>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</si>
  <si>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</si>
  <si>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</si>
  <si>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</si>
  <si>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</si>
  <si>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</si>
  <si>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</si>
  <si>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</si>
  <si>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</si>
  <si>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</si>
  <si>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</si>
  <si>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</si>
  <si>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</si>
  <si>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</si>
  <si>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</si>
  <si>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</si>
  <si>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</si>
  <si>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</si>
  <si>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</si>
  <si>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</si>
  <si>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</si>
  <si>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</si>
  <si>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</si>
  <si>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</si>
  <si>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</si>
  <si>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</si>
  <si>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</si>
  <si>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</si>
  <si>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</si>
  <si>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</si>
  <si>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</si>
  <si>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</si>
  <si>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</si>
  <si>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</si>
  <si>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</si>
  <si>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</si>
  <si>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</si>
  <si>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</si>
  <si>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</si>
  <si>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</si>
  <si>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</si>
  <si>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</si>
  <si>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</si>
  <si>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</si>
  <si>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</si>
  <si>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</si>
  <si>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</si>
  <si>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</si>
  <si>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</si>
  <si>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</si>
  <si>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</si>
  <si>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</si>
  <si>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</si>
  <si>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</si>
  <si>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</si>
  <si>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</si>
  <si>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</si>
  <si>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</si>
  <si>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</si>
  <si>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</si>
  <si>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</si>
  <si>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</si>
  <si>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</si>
  <si>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</si>
  <si>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</si>
  <si>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</si>
  <si>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</si>
  <si>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</si>
  <si>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</si>
  <si>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</si>
  <si>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</si>
  <si>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</si>
  <si>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</si>
  <si>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</si>
  <si>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</si>
  <si>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</si>
  <si>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</si>
  <si>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</si>
  <si>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</si>
  <si>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</si>
  <si>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</si>
  <si>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</si>
  <si>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</si>
  <si>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</si>
  <si>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</si>
  <si>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</si>
  <si>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</si>
  <si>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</si>
  <si>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</si>
  <si>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</si>
  <si>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</si>
  <si>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</si>
  <si>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</si>
  <si>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</si>
  <si>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</si>
  <si>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</si>
  <si>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</si>
  <si>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</si>
  <si>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</si>
  <si>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</si>
  <si>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</si>
  <si>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</si>
  <si>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</si>
  <si>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</si>
  <si>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</si>
  <si>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</si>
  <si>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</si>
  <si>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</si>
  <si>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</si>
  <si>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</si>
  <si>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</si>
  <si>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</si>
  <si>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</si>
  <si>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</si>
  <si>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</si>
  <si>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</si>
  <si>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</si>
  <si>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</si>
  <si>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</si>
  <si>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</si>
  <si>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</si>
  <si>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</si>
  <si>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</si>
  <si>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</si>
  <si>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</si>
  <si>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</si>
  <si>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</si>
  <si>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</si>
  <si>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</si>
  <si>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</si>
  <si>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</si>
  <si>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</si>
  <si>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</si>
  <si>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</si>
  <si>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</si>
  <si>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</si>
  <si>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</si>
  <si>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</si>
  <si>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</si>
  <si>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</si>
  <si>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</si>
  <si>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</si>
  <si>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</si>
  <si>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</si>
  <si>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</si>
  <si>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</si>
  <si>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</si>
  <si>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</si>
  <si>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</si>
  <si>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</si>
  <si>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</si>
  <si>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</si>
  <si>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</si>
  <si>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</si>
  <si>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</si>
  <si>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</si>
  <si>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</si>
  <si>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</si>
  <si>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</si>
  <si>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</si>
  <si>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</si>
  <si>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</si>
  <si>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</si>
  <si>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</si>
  <si>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</si>
  <si>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</si>
  <si>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</si>
  <si>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</si>
  <si>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</si>
  <si>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</si>
  <si>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</si>
  <si>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</si>
  <si>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</si>
  <si>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</si>
  <si>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</si>
  <si>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</si>
  <si>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</si>
  <si>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</si>
  <si>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</si>
  <si>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</si>
  <si>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</si>
  <si>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</si>
  <si>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</si>
  <si>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</si>
  <si>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</si>
  <si>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</si>
  <si>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</si>
  <si>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</si>
  <si>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</si>
  <si>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</si>
  <si>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</si>
  <si>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</si>
  <si>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</si>
  <si>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</si>
  <si>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</si>
  <si>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</si>
  <si>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</si>
  <si>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</si>
  <si>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</si>
  <si>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</si>
  <si>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</si>
  <si>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</si>
  <si>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</si>
  <si>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</si>
  <si>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</si>
  <si>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</si>
  <si>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</si>
  <si>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</si>
  <si>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</si>
  <si>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</si>
  <si>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</si>
  <si>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</si>
  <si>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</si>
  <si>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</si>
  <si>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</si>
  <si>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</si>
  <si>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</si>
  <si>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</si>
  <si>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</si>
  <si>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</si>
  <si>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</si>
  <si>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</si>
  <si>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</si>
  <si>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</si>
  <si>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</si>
  <si>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</si>
  <si>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</si>
  <si>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</si>
  <si>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</si>
  <si>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</si>
  <si>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</si>
  <si>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</si>
  <si>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</si>
  <si>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</si>
  <si>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</si>
  <si>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</si>
  <si>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</si>
  <si>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</si>
  <si>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</si>
  <si>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</si>
  <si>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</si>
  <si>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</si>
  <si>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</si>
  <si>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</si>
  <si>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</si>
  <si>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</si>
  <si>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</si>
  <si>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</si>
  <si>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</si>
  <si>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</si>
  <si>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</si>
  <si>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</si>
  <si>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</si>
  <si>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</si>
  <si>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</si>
  <si>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</si>
  <si>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</si>
  <si>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</si>
  <si>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</si>
  <si>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</si>
  <si>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</si>
  <si>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</si>
  <si>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</si>
  <si>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</si>
  <si>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</si>
  <si>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</si>
  <si>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</si>
  <si>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</si>
  <si>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</si>
  <si>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</si>
  <si>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</si>
  <si>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</si>
  <si>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</si>
  <si>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</si>
  <si>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</si>
  <si>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</si>
  <si>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</si>
  <si>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</si>
  <si>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</si>
  <si>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</si>
  <si>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</si>
  <si>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</si>
  <si>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</si>
  <si>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</si>
  <si>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</si>
  <si>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</si>
  <si>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</si>
  <si>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</si>
  <si>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</si>
  <si>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</si>
  <si>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</si>
  <si>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</si>
  <si>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</si>
  <si>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</si>
  <si>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</si>
  <si>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</si>
  <si>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</si>
  <si>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</si>
  <si>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</si>
  <si>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</si>
  <si>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</si>
  <si>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</si>
  <si>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</si>
  <si>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</si>
  <si>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</si>
  <si>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</si>
  <si>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</si>
  <si>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</si>
  <si>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</si>
  <si>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</si>
  <si>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</si>
  <si>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</si>
  <si>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</si>
  <si>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</si>
  <si>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</si>
  <si>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</si>
  <si>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</si>
  <si>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</si>
  <si>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</si>
  <si>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</si>
  <si>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</si>
  <si>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</si>
  <si>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</si>
  <si>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</si>
  <si>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</si>
  <si>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</si>
  <si>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</si>
  <si>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</si>
  <si>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</si>
  <si>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</si>
  <si>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</si>
  <si>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</si>
  <si>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</si>
  <si>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</si>
  <si>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</si>
  <si>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</si>
  <si>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</si>
  <si>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</si>
  <si>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</si>
  <si>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</si>
  <si>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</si>
  <si>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</si>
  <si>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</si>
  <si>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</si>
  <si>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</si>
  <si>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</si>
  <si>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</si>
  <si>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</si>
  <si>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</si>
  <si>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</si>
  <si>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</si>
  <si>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</si>
  <si>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</si>
  <si>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</si>
  <si>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</si>
  <si>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</si>
  <si>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</si>
  <si>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</si>
  <si>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</si>
  <si>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</si>
  <si>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</si>
  <si>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</si>
  <si>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</si>
  <si>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</si>
  <si>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</si>
  <si>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</si>
  <si>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</si>
  <si>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</si>
  <si>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</si>
  <si>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</si>
  <si>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</si>
  <si>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</si>
  <si>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</si>
  <si>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</si>
  <si>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</si>
  <si>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</si>
  <si>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</si>
  <si>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</si>
  <si>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</si>
  <si>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</si>
  <si>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</si>
  <si>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</si>
  <si>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</si>
  <si>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</si>
  <si>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</si>
  <si>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</si>
  <si>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</si>
  <si>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</si>
  <si>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</si>
  <si>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</si>
  <si>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</si>
  <si>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</si>
  <si>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</si>
  <si>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</si>
  <si>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</si>
  <si>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</si>
  <si>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</si>
  <si>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</si>
  <si>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</si>
  <si>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</si>
  <si>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</si>
  <si>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</si>
  <si>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</si>
  <si>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</si>
  <si>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</si>
  <si>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</si>
  <si>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</si>
  <si>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</si>
  <si>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</si>
  <si>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</si>
  <si>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</si>
  <si>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</si>
  <si>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</si>
  <si>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</si>
  <si>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</si>
  <si>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</si>
  <si>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</si>
  <si>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</si>
  <si>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</si>
  <si>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</si>
  <si>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</si>
  <si>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</si>
  <si>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</si>
  <si>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</si>
  <si>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</si>
  <si>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</si>
  <si>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</si>
  <si>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</si>
  <si>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</si>
  <si>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</si>
  <si>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</si>
  <si>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</si>
  <si>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</si>
  <si>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</si>
  <si>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</si>
  <si>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</si>
  <si>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</si>
  <si>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</si>
  <si>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</si>
  <si>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</si>
  <si>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</si>
  <si>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</si>
  <si>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</si>
  <si>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</si>
  <si>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</si>
  <si>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</si>
  <si>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</si>
  <si>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</si>
  <si>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</si>
  <si>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</si>
  <si>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</si>
  <si>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</si>
  <si>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</si>
  <si>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</si>
  <si>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</si>
  <si>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</si>
  <si>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</si>
  <si>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</si>
  <si>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</si>
  <si>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</si>
  <si>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</si>
  <si>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</si>
  <si>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</si>
  <si>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</si>
  <si>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</si>
  <si>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</si>
  <si>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</si>
  <si>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</si>
  <si>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</si>
  <si>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</si>
  <si>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</si>
  <si>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</si>
  <si>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</si>
  <si>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</si>
  <si>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</si>
  <si>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</si>
  <si>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</si>
  <si>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</si>
  <si>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</si>
  <si>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</si>
  <si>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</si>
  <si>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</si>
  <si>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</si>
  <si>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</si>
  <si>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</si>
  <si>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</si>
  <si>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</si>
  <si>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</si>
  <si>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</si>
  <si>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</si>
  <si>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</si>
  <si>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</si>
  <si>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</si>
  <si>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</si>
  <si>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</si>
  <si>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</si>
  <si>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</si>
  <si>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</si>
  <si>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</si>
  <si>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</si>
  <si>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</si>
  <si>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</si>
  <si>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</si>
  <si>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</si>
  <si>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</si>
  <si>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</si>
  <si>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</si>
  <si>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</si>
  <si>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</si>
  <si>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</si>
  <si>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</si>
  <si>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</si>
  <si>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</si>
  <si>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</si>
  <si>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</si>
  <si>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</si>
  <si>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</si>
  <si>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</si>
  <si>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</si>
  <si>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</si>
  <si>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</si>
  <si>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</si>
  <si>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</si>
  <si>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</si>
  <si>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</si>
  <si>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</si>
  <si>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</si>
  <si>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</si>
  <si>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</si>
  <si>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</si>
  <si>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</si>
  <si>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</si>
  <si>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</si>
  <si>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</si>
  <si>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</si>
  <si>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</si>
  <si>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</si>
  <si>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</si>
  <si>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</si>
  <si>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</si>
  <si>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</si>
  <si>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</si>
  <si>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</si>
  <si>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</si>
  <si>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</si>
  <si>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</si>
  <si>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</si>
  <si>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</si>
  <si>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</si>
  <si>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</si>
  <si>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</si>
  <si>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</si>
  <si>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</si>
  <si>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</si>
  <si>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</si>
  <si>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</si>
  <si>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</si>
  <si>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</si>
  <si>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</si>
  <si>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</si>
  <si>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</si>
  <si>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</si>
  <si>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</si>
  <si>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</si>
  <si>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</si>
  <si>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</si>
  <si>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</si>
  <si>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</si>
  <si>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</si>
  <si>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</si>
  <si>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</si>
  <si>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</si>
  <si>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</si>
  <si>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</si>
  <si>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</si>
  <si>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</si>
  <si>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</si>
  <si>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</si>
  <si>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</si>
  <si>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</si>
  <si>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</si>
  <si>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</si>
  <si>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</si>
  <si>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</si>
  <si>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</si>
  <si>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</si>
  <si>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</si>
  <si>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</si>
  <si>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</si>
  <si>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</si>
  <si>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</si>
  <si>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</si>
  <si>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</si>
  <si>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</si>
  <si>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</si>
  <si>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</si>
  <si>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</si>
  <si>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</si>
  <si>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</si>
  <si>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</si>
  <si>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</si>
  <si>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</si>
  <si>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</si>
  <si>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</si>
  <si>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</si>
  <si>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</si>
  <si>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</si>
  <si>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</si>
  <si>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</si>
  <si>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</si>
  <si>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</si>
  <si>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</si>
  <si>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</si>
  <si>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</si>
  <si>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</si>
  <si>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</si>
  <si>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</si>
  <si>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</si>
  <si>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</si>
  <si>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</si>
  <si>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</si>
  <si>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</si>
  <si>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</si>
  <si>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</si>
  <si>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</si>
  <si>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</si>
  <si>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</si>
  <si>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</si>
  <si>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</si>
  <si>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</si>
  <si>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</si>
  <si>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</si>
  <si>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</si>
  <si>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</si>
  <si>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</si>
  <si>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</si>
  <si>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</si>
  <si>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</si>
  <si>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</si>
  <si>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</si>
  <si>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</si>
  <si>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</si>
  <si>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</si>
  <si>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</si>
  <si>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</si>
  <si>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</si>
  <si>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</si>
  <si>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</si>
  <si>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</si>
  <si>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</si>
  <si>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</si>
  <si>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</si>
  <si>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</si>
  <si>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</si>
  <si>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</si>
  <si>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</si>
  <si>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</si>
  <si>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</si>
  <si>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</si>
  <si>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</si>
  <si>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</si>
  <si>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</si>
  <si>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</si>
  <si>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</si>
  <si>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</si>
  <si>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</si>
  <si>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</si>
  <si>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</si>
  <si>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</si>
  <si>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</si>
  <si>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</si>
  <si>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</si>
  <si>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</si>
  <si>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</si>
  <si>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</si>
  <si>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</si>
  <si>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</si>
  <si>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</si>
  <si>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</si>
  <si>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</si>
  <si>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</si>
  <si>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</si>
  <si>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</si>
  <si>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</si>
  <si>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</si>
  <si>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</si>
  <si>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</si>
  <si>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</si>
  <si>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</si>
  <si>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</si>
  <si>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</si>
  <si>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</si>
  <si>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</si>
  <si>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</si>
  <si>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</si>
  <si>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</si>
  <si>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</si>
  <si>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</si>
  <si>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</si>
  <si>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</si>
  <si>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</si>
  <si>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</si>
  <si>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</si>
  <si>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</si>
  <si>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</si>
  <si>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</si>
  <si>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</si>
  <si>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</si>
  <si>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</si>
  <si>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</si>
  <si>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</si>
  <si>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</si>
  <si>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</si>
  <si>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</si>
  <si>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</si>
  <si>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</si>
  <si>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</si>
  <si>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</si>
  <si>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</si>
  <si>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</si>
  <si>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</si>
  <si>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</si>
  <si>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</si>
  <si>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</si>
  <si>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</si>
  <si>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</si>
  <si>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</si>
  <si>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</si>
  <si>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</si>
  <si>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</si>
  <si>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</si>
  <si>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</si>
  <si>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</si>
  <si>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</si>
  <si>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</si>
  <si>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</si>
  <si>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</si>
  <si>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</si>
  <si>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</si>
  <si>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</si>
  <si>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</si>
  <si>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</si>
  <si>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</si>
  <si>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</si>
  <si>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</si>
  <si>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</si>
  <si>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</si>
  <si>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</si>
  <si>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</si>
  <si>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</si>
  <si>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</si>
  <si>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</si>
  <si>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</si>
  <si>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</si>
  <si>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</si>
  <si>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</si>
  <si>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</si>
  <si>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</si>
  <si>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</si>
  <si>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</si>
  <si>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</si>
  <si>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</si>
  <si>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</si>
  <si>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</si>
  <si>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</si>
  <si>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</si>
  <si>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</si>
  <si>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</si>
  <si>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</si>
  <si>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</si>
  <si>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</si>
  <si>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</si>
  <si>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</si>
  <si>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</si>
  <si>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</si>
  <si>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</si>
  <si>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</si>
  <si>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</si>
  <si>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</si>
  <si>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</si>
  <si>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</si>
  <si>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</si>
  <si>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</si>
  <si>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</si>
  <si>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</si>
  <si>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</si>
  <si>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</si>
  <si>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</si>
  <si>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</si>
  <si>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</si>
  <si>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</si>
  <si>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</si>
  <si>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</si>
  <si>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</si>
  <si>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</si>
  <si>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</si>
  <si>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</si>
  <si>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</si>
  <si>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</si>
  <si>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</si>
  <si>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</si>
  <si>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</si>
  <si>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</si>
  <si>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</si>
  <si>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</si>
  <si>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</si>
  <si>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</si>
  <si>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</si>
  <si>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</si>
  <si>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</si>
  <si>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</si>
  <si>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</si>
  <si>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</si>
  <si>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</si>
  <si>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</si>
  <si>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</si>
  <si>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</si>
  <si>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</si>
  <si>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</si>
  <si>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</si>
  <si>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</si>
  <si>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</si>
  <si>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</si>
  <si>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</si>
  <si>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</si>
  <si>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</si>
  <si>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</si>
  <si>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</si>
  <si>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</si>
  <si>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</si>
  <si>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</si>
  <si>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</si>
  <si>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</si>
  <si>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</si>
  <si>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</si>
  <si>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</si>
  <si>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</si>
  <si>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</si>
  <si>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</si>
  <si>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</si>
  <si>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</si>
  <si>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</si>
  <si>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</si>
  <si>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</si>
  <si>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</si>
  <si>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</si>
  <si>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</si>
  <si>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</si>
  <si>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</si>
  <si>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</si>
  <si>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</si>
  <si>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</si>
  <si>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</si>
  <si>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</si>
  <si>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</si>
  <si>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</si>
  <si>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</si>
  <si>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</si>
  <si>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</si>
  <si>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</si>
  <si>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</si>
  <si>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</si>
  <si>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</si>
  <si>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</si>
  <si>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</si>
  <si>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</si>
  <si>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</si>
  <si>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</si>
  <si>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</si>
  <si>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</si>
  <si>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</si>
  <si>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</si>
  <si>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</si>
  <si>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</si>
  <si>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</si>
  <si>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</si>
  <si>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</si>
  <si>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</si>
  <si>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</si>
  <si>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</si>
  <si>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</si>
  <si>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</si>
  <si>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</si>
  <si>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</si>
  <si>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</si>
  <si>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</si>
  <si>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</si>
  <si>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</si>
  <si>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</si>
  <si>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</si>
  <si>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</si>
  <si>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</si>
  <si>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</si>
  <si>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</si>
  <si>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</si>
  <si>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</si>
  <si>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</si>
  <si>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</si>
  <si>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</si>
  <si>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</si>
  <si>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</si>
  <si>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</si>
  <si>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</si>
  <si>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</si>
  <si>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</si>
  <si>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</si>
  <si>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</si>
  <si>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</si>
  <si>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</si>
  <si>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</si>
  <si>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</si>
  <si>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</si>
  <si>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</si>
  <si>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</si>
  <si>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</si>
  <si>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</si>
  <si>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</si>
  <si>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</si>
  <si>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</si>
  <si>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</si>
  <si>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</si>
  <si>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</si>
  <si>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</si>
  <si>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</si>
  <si>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</si>
  <si>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</si>
  <si>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</si>
  <si>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</si>
  <si>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</si>
  <si>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</si>
  <si>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</si>
  <si>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</si>
  <si>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</si>
  <si>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</si>
  <si>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</si>
  <si>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</si>
  <si>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</si>
  <si>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</si>
  <si>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</si>
  <si>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</si>
  <si>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</si>
  <si>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</si>
  <si>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</si>
  <si>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</si>
  <si>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</si>
  <si>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</si>
  <si>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</si>
  <si>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</si>
  <si>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</si>
  <si>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</si>
  <si>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</si>
  <si>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</si>
  <si>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</si>
  <si>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</si>
  <si>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</si>
  <si>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</si>
  <si>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</si>
  <si>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</si>
  <si>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</si>
  <si>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</si>
  <si>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</si>
  <si>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</si>
  <si>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</si>
  <si>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</si>
  <si>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</si>
  <si>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</si>
  <si>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</si>
  <si>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</si>
  <si>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</si>
  <si>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</si>
  <si>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</si>
  <si>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</si>
  <si>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</si>
  <si>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</si>
  <si>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</si>
  <si>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</si>
  <si>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</si>
  <si>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</si>
  <si>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</si>
  <si>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</si>
  <si>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</si>
  <si>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</si>
  <si>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</si>
  <si>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</si>
  <si>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</si>
  <si>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</si>
  <si>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</si>
  <si>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</si>
  <si>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</si>
  <si>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</si>
  <si>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</si>
  <si>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</si>
  <si>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</si>
  <si>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</si>
  <si>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</si>
  <si>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</si>
  <si>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</si>
  <si>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</si>
  <si>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</si>
  <si>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</si>
  <si>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</si>
  <si>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</si>
  <si>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</si>
  <si>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</si>
  <si>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</si>
  <si>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</si>
  <si>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</si>
  <si>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</si>
  <si>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</si>
  <si>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</si>
  <si>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</si>
  <si>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</si>
  <si>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</si>
  <si>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</si>
  <si>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</si>
  <si>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</si>
  <si>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</si>
  <si>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</si>
  <si>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</si>
  <si>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</si>
  <si>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</si>
  <si>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</si>
  <si>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</si>
  <si>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</si>
  <si>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</si>
  <si>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</si>
  <si>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</si>
  <si>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</si>
  <si>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</si>
  <si>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</si>
  <si>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</si>
  <si>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</si>
  <si>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</si>
  <si>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</si>
  <si>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</si>
  <si>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</si>
  <si>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</si>
  <si>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</si>
  <si>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</si>
  <si>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</si>
  <si>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</si>
  <si>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</si>
  <si>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</si>
  <si>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</si>
  <si>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</si>
  <si>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</si>
  <si>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</si>
  <si>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</si>
  <si>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</si>
  <si>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</si>
  <si>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</si>
  <si>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</si>
  <si>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</si>
  <si>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</si>
  <si>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</si>
  <si>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</si>
  <si>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</si>
  <si>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</si>
  <si>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</si>
  <si>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</si>
  <si>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</si>
  <si>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</si>
  <si>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</si>
  <si>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</si>
  <si>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</si>
  <si>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</si>
  <si>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</si>
  <si>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</si>
  <si>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</si>
  <si>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</si>
  <si>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</si>
  <si>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</si>
  <si>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</si>
  <si>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</si>
  <si>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</si>
  <si>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</si>
  <si>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</si>
  <si>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</si>
  <si>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</si>
  <si>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</si>
  <si>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</si>
  <si>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</si>
  <si>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</si>
  <si>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</si>
  <si>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</si>
  <si>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</si>
  <si>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</si>
  <si>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</si>
  <si>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</si>
  <si>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</si>
  <si>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</si>
  <si>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</si>
  <si>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</si>
  <si>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</si>
  <si>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</si>
  <si>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</si>
  <si>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</si>
  <si>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</si>
  <si>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</si>
  <si>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</si>
  <si>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</si>
  <si>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</si>
  <si>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</si>
  <si>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</si>
  <si>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</si>
  <si>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</si>
  <si>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</si>
  <si>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</si>
  <si>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</si>
  <si>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</si>
  <si>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</si>
  <si>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</si>
  <si>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</si>
  <si>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</si>
  <si>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</si>
  <si>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</si>
  <si>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</si>
  <si>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</si>
  <si>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</si>
  <si>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</si>
  <si>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</si>
  <si>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</si>
  <si>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</si>
  <si>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</si>
  <si>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</si>
  <si>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</si>
  <si>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</si>
  <si>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</si>
  <si>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</si>
  <si>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</si>
  <si>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</si>
  <si>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</si>
  <si>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</si>
  <si>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</si>
  <si>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</si>
  <si>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</si>
  <si>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</si>
  <si>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</si>
  <si>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</si>
  <si>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</si>
  <si>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</si>
  <si>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</si>
  <si>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</si>
  <si>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</si>
  <si>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</si>
  <si>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</si>
  <si>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</si>
  <si>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</si>
  <si>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</si>
  <si>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</si>
  <si>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</si>
  <si>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</si>
  <si>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</si>
  <si>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</si>
  <si>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</si>
  <si>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</si>
  <si>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</si>
  <si>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</si>
  <si>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</si>
  <si>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</si>
  <si>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</si>
  <si>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</si>
  <si>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</si>
  <si>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</si>
  <si>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</si>
  <si>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</si>
  <si>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</si>
  <si>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</si>
  <si>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</si>
  <si>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</si>
  <si>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</si>
  <si>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</si>
  <si>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</si>
  <si>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</si>
  <si>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</si>
  <si>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</si>
  <si>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</si>
  <si>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</si>
  <si>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</si>
  <si>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</si>
  <si>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</si>
  <si>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</si>
  <si>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</si>
  <si>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</si>
  <si>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</si>
  <si>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</si>
  <si>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</si>
  <si>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</si>
  <si>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</si>
  <si>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</si>
  <si>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</si>
  <si>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</si>
  <si>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</si>
  <si>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</si>
  <si>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</si>
  <si>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</si>
  <si>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</si>
  <si>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</si>
  <si>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</si>
  <si>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</si>
  <si>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</si>
  <si>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</si>
  <si>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</si>
  <si>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</si>
  <si>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</si>
  <si>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</si>
  <si>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</si>
  <si>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</si>
  <si>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</si>
  <si>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</si>
  <si>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</si>
  <si>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</si>
  <si>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</si>
  <si>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</si>
  <si>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</si>
  <si>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</si>
  <si>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</si>
  <si>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</si>
  <si>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</si>
  <si>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</si>
  <si>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</si>
  <si>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</si>
  <si>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</si>
  <si>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</si>
  <si>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</si>
  <si>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</si>
  <si>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</si>
  <si>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</si>
  <si>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</si>
  <si>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</si>
  <si>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</si>
  <si>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</si>
  <si>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</si>
  <si>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</si>
  <si>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</si>
  <si>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</si>
  <si>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</si>
  <si>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</si>
  <si>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</si>
  <si>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</si>
  <si>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</si>
  <si>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</si>
  <si>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</si>
  <si>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</si>
  <si>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</si>
  <si>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</si>
  <si>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</si>
  <si>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</si>
  <si>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</si>
  <si>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</si>
  <si>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</si>
  <si>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</si>
  <si>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</si>
  <si>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</si>
  <si>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</si>
  <si>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</si>
  <si>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</si>
  <si>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</si>
  <si>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</si>
  <si>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</si>
  <si>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</si>
  <si>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</si>
  <si>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</si>
  <si>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</si>
  <si>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</si>
  <si>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</si>
  <si>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</si>
  <si>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</si>
  <si>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</si>
  <si>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</si>
  <si>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</si>
  <si>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</si>
  <si>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</si>
  <si>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</si>
  <si>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</si>
  <si>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</si>
  <si>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</si>
  <si>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</si>
  <si>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</si>
  <si>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</si>
  <si>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</si>
  <si>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</si>
  <si>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</si>
  <si>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</si>
  <si>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</si>
  <si>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</si>
  <si>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</si>
  <si>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</si>
  <si>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</si>
  <si>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</si>
  <si>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</si>
  <si>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</si>
  <si>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</si>
  <si>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</si>
  <si>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</si>
  <si>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</si>
  <si>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</si>
  <si>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</si>
  <si>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</si>
  <si>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</si>
  <si>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</si>
  <si>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</si>
  <si>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</si>
  <si>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</si>
  <si>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</si>
  <si>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</si>
  <si>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</si>
  <si>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</si>
  <si>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</si>
  <si>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</si>
  <si>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</si>
  <si>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</si>
  <si>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</si>
  <si>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</si>
  <si>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</si>
  <si>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</si>
  <si>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</si>
  <si>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</si>
  <si>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</si>
  <si>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</si>
  <si>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</si>
  <si>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</si>
  <si>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</si>
  <si>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</si>
  <si>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</si>
  <si>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</si>
  <si>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</si>
  <si>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</si>
  <si>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</si>
  <si>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</si>
  <si>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</si>
  <si>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</si>
  <si>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</si>
  <si>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</si>
  <si>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</si>
  <si>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</si>
  <si>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</si>
  <si>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</si>
  <si>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</si>
  <si>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</si>
  <si>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</si>
  <si>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</si>
  <si>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</si>
  <si>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</si>
  <si>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</si>
  <si>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</si>
  <si>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</si>
  <si>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</si>
  <si>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</si>
  <si>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</si>
  <si>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</si>
  <si>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</si>
  <si>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</si>
  <si>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</si>
  <si>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</si>
  <si>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</si>
  <si>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</si>
  <si>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</si>
  <si>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</si>
  <si>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</si>
  <si>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</si>
  <si>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</si>
  <si>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</si>
  <si>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</si>
  <si>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</si>
  <si>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</si>
  <si>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</si>
  <si>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</si>
  <si>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</si>
  <si>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</si>
  <si>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</si>
  <si>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</si>
  <si>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</si>
  <si>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</si>
  <si>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</si>
  <si>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</si>
  <si>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</si>
  <si>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</si>
  <si>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</si>
  <si>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</si>
  <si>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</si>
  <si>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</si>
  <si>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</si>
  <si>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</si>
  <si>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</si>
  <si>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</si>
  <si>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</si>
  <si>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</si>
  <si>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</si>
  <si>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</si>
  <si>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</si>
  <si>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</si>
  <si>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</si>
  <si>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</si>
  <si>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</si>
  <si>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</si>
  <si>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</si>
  <si>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</si>
  <si>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</si>
  <si>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</si>
  <si>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</si>
  <si>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</si>
  <si>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</si>
  <si>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</si>
  <si>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</si>
  <si>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</si>
  <si>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</si>
  <si>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</si>
  <si>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</si>
  <si>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</si>
  <si>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</si>
  <si>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</si>
  <si>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</si>
  <si>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</si>
  <si>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</si>
  <si>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</si>
  <si>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</si>
  <si>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</si>
  <si>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</si>
  <si>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</si>
  <si>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</si>
  <si>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</si>
  <si>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</si>
  <si>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</si>
  <si>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</si>
  <si>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</si>
  <si>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</si>
  <si>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</si>
  <si>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</si>
  <si>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</si>
  <si>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</si>
  <si>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</si>
  <si>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</si>
  <si>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</si>
  <si>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</si>
  <si>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</si>
  <si>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</si>
  <si>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</si>
  <si>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</si>
  <si>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</si>
  <si>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</si>
  <si>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</si>
  <si>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</si>
  <si>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</si>
  <si>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</si>
  <si>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</si>
  <si>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</si>
  <si>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</si>
  <si>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</si>
  <si>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</si>
  <si>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</si>
  <si>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</si>
  <si>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</si>
  <si>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</si>
  <si>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</si>
  <si>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</si>
  <si>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</si>
  <si>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</si>
  <si>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</si>
  <si>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</si>
  <si>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</si>
  <si>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</si>
  <si>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</si>
  <si>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</si>
  <si>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</si>
  <si>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</si>
  <si>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</si>
  <si>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</si>
  <si>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</si>
  <si>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</si>
  <si>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</si>
  <si>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</si>
  <si>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</si>
  <si>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</si>
  <si>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</si>
  <si>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</si>
  <si>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</si>
  <si>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</si>
  <si>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</si>
  <si>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</si>
  <si>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</si>
  <si>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</si>
  <si>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</si>
  <si>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</si>
  <si>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</si>
  <si>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</si>
  <si>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</si>
  <si>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</si>
  <si>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</si>
  <si>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</si>
  <si>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</si>
  <si>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</si>
  <si>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</si>
  <si>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</si>
  <si>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</si>
  <si>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</si>
  <si>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</si>
  <si>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</si>
  <si>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</si>
  <si>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</si>
  <si>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</si>
  <si>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</si>
  <si>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</si>
  <si>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</si>
  <si>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</si>
  <si>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</si>
  <si>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</si>
  <si>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</si>
  <si>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</si>
  <si>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</si>
  <si>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</si>
  <si>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</si>
  <si>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</si>
  <si>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</si>
  <si>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</si>
  <si>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</si>
  <si>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</si>
  <si>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</si>
  <si>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</si>
  <si>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</si>
  <si>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</si>
  <si>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</si>
  <si>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</si>
  <si>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</si>
  <si>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</si>
  <si>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</si>
  <si>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</si>
  <si>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</si>
  <si>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</si>
  <si>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</si>
  <si>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</si>
  <si>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</si>
  <si>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</si>
  <si>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</si>
  <si>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</si>
  <si>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</si>
  <si>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</si>
  <si>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</si>
  <si>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</si>
  <si>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</si>
  <si>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</si>
  <si>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</si>
  <si>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</si>
  <si>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</si>
  <si>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</si>
  <si>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</si>
  <si>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</si>
  <si>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</si>
  <si>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</si>
  <si>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</si>
  <si>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</si>
  <si>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</si>
  <si>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</si>
  <si>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</si>
  <si>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</si>
  <si>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</si>
  <si>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</si>
  <si>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</si>
  <si>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</si>
  <si>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</si>
  <si>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</si>
  <si>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</si>
  <si>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</si>
  <si>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</si>
  <si>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</si>
  <si>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</si>
  <si>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</si>
  <si>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</si>
  <si>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</si>
  <si>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</si>
  <si>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</si>
  <si>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</si>
  <si>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</si>
  <si>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</si>
  <si>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</si>
  <si>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</si>
  <si>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</si>
  <si>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</si>
  <si>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</si>
  <si>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</si>
  <si>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</si>
  <si>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</si>
  <si>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</si>
  <si>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</si>
  <si>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</si>
  <si>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</si>
  <si>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</si>
  <si>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</si>
  <si>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</si>
  <si>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</si>
  <si>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</si>
  <si>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</si>
  <si>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</si>
  <si>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</si>
  <si>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</si>
  <si>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</si>
  <si>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</si>
  <si>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</si>
  <si>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</si>
  <si>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</si>
  <si>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</si>
  <si>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</si>
  <si>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</si>
  <si>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</si>
  <si>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</si>
  <si>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</si>
  <si>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</si>
  <si>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</si>
  <si>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</si>
  <si>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</si>
  <si>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</si>
  <si>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</si>
  <si>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</si>
  <si>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</si>
  <si>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</si>
  <si>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</si>
  <si>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</si>
  <si>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</si>
  <si>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</si>
  <si>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</si>
  <si>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</si>
  <si>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</si>
  <si>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</si>
  <si>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</si>
  <si>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</si>
  <si>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</si>
  <si>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</si>
  <si>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</si>
  <si>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</si>
  <si>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</si>
  <si>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</si>
  <si>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</si>
  <si>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</si>
  <si>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</si>
  <si>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</si>
  <si>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</si>
  <si>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</si>
  <si>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</si>
  <si>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</si>
  <si>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</si>
  <si>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</si>
  <si>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</si>
  <si>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</si>
  <si>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</si>
  <si>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</si>
  <si>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</si>
  <si>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</si>
  <si>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</si>
  <si>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</si>
  <si>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</si>
  <si>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</si>
  <si>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</si>
  <si>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</si>
  <si>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</si>
  <si>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</si>
  <si>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</si>
  <si>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</si>
  <si>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</si>
  <si>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</si>
  <si>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</si>
  <si>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</si>
  <si>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</si>
  <si>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</si>
  <si>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</si>
  <si>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</si>
  <si>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</si>
  <si>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</si>
  <si>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</si>
  <si>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</si>
  <si>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</si>
  <si>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</si>
  <si>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</si>
  <si>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</si>
  <si>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</si>
  <si>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</si>
  <si>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</si>
  <si>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</si>
  <si>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</si>
  <si>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</si>
  <si>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</si>
  <si>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</si>
  <si>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</si>
  <si>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</si>
  <si>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</si>
  <si>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</si>
  <si>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</si>
  <si>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</si>
  <si>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</si>
  <si>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</si>
  <si>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</si>
  <si>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</si>
  <si>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</si>
  <si>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</si>
  <si>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</si>
  <si>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</si>
  <si>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</si>
  <si>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</si>
  <si>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</si>
  <si>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</si>
  <si>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</si>
  <si>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</si>
  <si>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</si>
  <si>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</si>
  <si>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</si>
  <si>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</si>
  <si>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</si>
  <si>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</si>
  <si>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</si>
  <si>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</si>
  <si>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</si>
  <si>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</si>
  <si>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</si>
  <si>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</si>
  <si>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</si>
  <si>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</si>
  <si>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</si>
  <si>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</si>
  <si>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</si>
  <si>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</si>
  <si>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</si>
  <si>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</si>
  <si>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</si>
  <si>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</si>
  <si>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</si>
  <si>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</si>
  <si>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</si>
  <si>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</si>
  <si>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</si>
  <si>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</si>
  <si>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</si>
  <si>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</si>
  <si>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</si>
  <si>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</si>
  <si>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</si>
  <si>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</si>
  <si>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</si>
  <si>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</si>
  <si>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</si>
  <si>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</si>
  <si>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</si>
  <si>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</si>
  <si>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</si>
  <si>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</si>
  <si>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</si>
  <si>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</si>
  <si>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</si>
  <si>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</si>
  <si>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</si>
  <si>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</si>
  <si>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</si>
  <si>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</si>
  <si>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</si>
  <si>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</si>
  <si>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</si>
  <si>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</si>
  <si>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</si>
  <si>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</si>
  <si>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</si>
  <si>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</si>
  <si>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</si>
  <si>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</si>
  <si>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</si>
  <si>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</si>
  <si>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</si>
  <si>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</si>
  <si>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</si>
  <si>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</si>
  <si>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</si>
  <si>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</si>
  <si>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</si>
  <si>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</si>
  <si>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</si>
  <si>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</si>
  <si>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</si>
  <si>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</si>
  <si>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</si>
  <si>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</si>
  <si>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</si>
  <si>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</si>
  <si>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</si>
  <si>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</si>
  <si>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</si>
  <si>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</si>
  <si>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</si>
  <si>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</si>
  <si>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</si>
  <si>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</si>
  <si>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</si>
  <si>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</si>
  <si>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</si>
  <si>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</si>
  <si>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</si>
  <si>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</si>
  <si>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</si>
  <si>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</si>
  <si>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</si>
  <si>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</si>
  <si>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</si>
  <si>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</si>
  <si>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</si>
  <si>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</si>
  <si>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</si>
  <si>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</si>
  <si>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</si>
  <si>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</si>
  <si>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</si>
  <si>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</si>
  <si>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</si>
  <si>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</si>
  <si>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</si>
  <si>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</si>
  <si>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</si>
  <si>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</si>
  <si>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</si>
  <si>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</si>
  <si>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</si>
  <si>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</si>
  <si>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</si>
  <si>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</si>
  <si>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</si>
  <si>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</si>
  <si>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</si>
  <si>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</si>
  <si>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</si>
  <si>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</si>
  <si>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</si>
  <si>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</si>
  <si>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</si>
  <si>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</si>
  <si>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</si>
  <si>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</si>
  <si>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</si>
  <si>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</si>
  <si>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</si>
  <si>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</si>
  <si>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</si>
  <si>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</si>
  <si>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</si>
  <si>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</si>
  <si>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</si>
  <si>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</si>
  <si>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</si>
  <si>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</si>
  <si>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</si>
  <si>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</si>
  <si>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</si>
  <si>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</si>
  <si>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</si>
  <si>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</si>
  <si>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</si>
  <si>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</si>
  <si>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</si>
  <si>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</si>
  <si>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</si>
  <si>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</si>
  <si>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</si>
  <si>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</si>
  <si>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</si>
  <si>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</si>
  <si>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</si>
  <si>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</si>
  <si>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</si>
  <si>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</si>
  <si>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</si>
  <si>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</si>
  <si>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</si>
  <si>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</si>
  <si>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</si>
  <si>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</si>
  <si>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</si>
  <si>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</si>
  <si>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</si>
  <si>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</si>
  <si>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</si>
  <si>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</si>
  <si>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</si>
  <si>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</si>
  <si>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</si>
  <si>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</si>
  <si>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</si>
  <si>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</si>
  <si>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</si>
  <si>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</si>
  <si>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</si>
  <si>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</si>
  <si>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</si>
  <si>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</si>
  <si>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</si>
  <si>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</si>
  <si>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</si>
  <si>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</si>
  <si>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</si>
  <si>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</si>
  <si>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</si>
  <si>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</si>
  <si>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</si>
  <si>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</si>
  <si>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</si>
  <si>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</si>
  <si>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</si>
  <si>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</si>
  <si>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</si>
  <si>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</si>
  <si>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</si>
  <si>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</si>
  <si>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</si>
  <si>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</si>
  <si>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</si>
  <si>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</si>
  <si>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</si>
  <si>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</si>
  <si>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</si>
  <si>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</si>
  <si>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</si>
  <si>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</si>
  <si>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</si>
  <si>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</si>
  <si>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</si>
  <si>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</si>
  <si>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</si>
  <si>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</si>
  <si>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</si>
  <si>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</si>
  <si>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</si>
  <si>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</si>
  <si>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</si>
  <si>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</si>
  <si>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</si>
  <si>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</si>
  <si>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</si>
  <si>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</si>
  <si>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</si>
  <si>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</si>
  <si>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</si>
  <si>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</si>
  <si>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</si>
  <si>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</si>
  <si>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</si>
  <si>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</si>
  <si>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</si>
  <si>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</si>
  <si>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</si>
  <si>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</si>
  <si>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</si>
  <si>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</si>
  <si>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</si>
  <si>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</si>
  <si>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</si>
  <si>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</si>
  <si>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</si>
  <si>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</si>
  <si>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</si>
  <si>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</si>
  <si>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</si>
  <si>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</si>
  <si>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</si>
  <si>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</si>
  <si>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</si>
  <si>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</si>
  <si>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</si>
  <si>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</si>
  <si>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</si>
  <si>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</si>
  <si>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</si>
  <si>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</si>
  <si>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</si>
  <si>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</si>
  <si>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</si>
  <si>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</si>
  <si>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</si>
  <si>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</si>
  <si>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</si>
  <si>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</si>
  <si>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</si>
  <si>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</si>
  <si>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</si>
  <si>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</si>
  <si>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</si>
  <si>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</si>
  <si>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</si>
  <si>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</si>
  <si>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</si>
  <si>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</si>
  <si>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</si>
  <si>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</si>
  <si>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</si>
  <si>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</si>
  <si>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</si>
  <si>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</si>
  <si>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</si>
  <si>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</si>
  <si>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</si>
  <si>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</si>
  <si>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</si>
  <si>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</si>
  <si>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</si>
  <si>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</si>
  <si>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</si>
  <si>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</si>
  <si>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</si>
  <si>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</si>
  <si>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</si>
  <si>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</si>
  <si>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</si>
  <si>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</si>
  <si>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</si>
  <si>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</si>
  <si>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</si>
  <si>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</si>
  <si>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</si>
  <si>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</si>
  <si>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</si>
  <si>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</si>
  <si>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</si>
  <si>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</si>
  <si>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</si>
  <si>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</si>
  <si>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</si>
  <si>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</si>
  <si>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</si>
  <si>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</si>
  <si>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</si>
  <si>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</si>
  <si>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</si>
  <si>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</si>
  <si>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</si>
  <si>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</si>
  <si>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</si>
  <si>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</si>
  <si>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</si>
  <si>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</si>
  <si>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</si>
  <si>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</si>
  <si>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</si>
  <si>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</si>
  <si>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</si>
  <si>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</si>
  <si>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</si>
  <si>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</si>
  <si>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</si>
  <si>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</si>
  <si>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</si>
  <si>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</si>
  <si>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</si>
  <si>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</si>
  <si>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</si>
  <si>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</si>
  <si>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</si>
  <si>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</si>
  <si>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</si>
  <si>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</si>
  <si>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</si>
  <si>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</si>
  <si>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</si>
  <si>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</si>
  <si>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</si>
  <si>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</si>
  <si>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</si>
  <si>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</si>
  <si>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</si>
  <si>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</si>
  <si>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</si>
  <si>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</si>
  <si>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</si>
  <si>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</si>
  <si>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</si>
  <si>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</si>
  <si>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</si>
  <si>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</si>
  <si>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</si>
  <si>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</si>
  <si>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</si>
  <si>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</si>
  <si>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</si>
  <si>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</si>
  <si>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</si>
  <si>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</si>
  <si>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</si>
  <si>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</si>
  <si>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</si>
  <si>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</si>
  <si>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</si>
  <si>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</si>
  <si>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</si>
  <si>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</si>
  <si>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</si>
  <si>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</si>
  <si>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</si>
  <si>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</si>
  <si>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</si>
  <si>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</si>
  <si>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</si>
  <si>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</si>
  <si>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</si>
  <si>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</si>
  <si>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</si>
  <si>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</si>
  <si>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</si>
  <si>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</si>
  <si>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</si>
  <si>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</si>
  <si>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</si>
  <si>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</si>
  <si>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</si>
  <si>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</si>
  <si>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</si>
  <si>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</si>
  <si>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</si>
  <si>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</si>
  <si>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</si>
  <si>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</si>
  <si>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</si>
  <si>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</si>
  <si>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</si>
  <si>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</si>
  <si>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</si>
  <si>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</si>
  <si>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</si>
  <si>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</si>
  <si>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</si>
  <si>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</si>
  <si>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</si>
  <si>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</si>
  <si>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</si>
  <si>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</si>
  <si>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</si>
  <si>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</si>
  <si>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</si>
  <si>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</si>
  <si>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</si>
  <si>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</si>
  <si>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</si>
  <si>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</si>
  <si>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</si>
  <si>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</si>
  <si>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</si>
  <si>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</si>
  <si>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</si>
  <si>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</si>
  <si>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</si>
  <si>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</si>
  <si>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</si>
  <si>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</si>
  <si>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</si>
  <si>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</si>
  <si>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</si>
  <si>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</si>
  <si>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</si>
  <si>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</si>
  <si>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</si>
  <si>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</si>
  <si>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</si>
  <si>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</si>
  <si>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</si>
  <si>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</si>
  <si>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</si>
  <si>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</si>
  <si>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</si>
  <si>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</si>
  <si>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</si>
  <si>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</si>
  <si>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</si>
  <si>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</si>
  <si>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</si>
  <si>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</si>
  <si>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</si>
  <si>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</si>
  <si>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</si>
  <si>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</si>
  <si>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</si>
  <si>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</si>
  <si>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</si>
  <si>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</si>
  <si>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</si>
  <si>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</si>
  <si>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</si>
  <si>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</si>
  <si>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</si>
  <si>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</si>
  <si>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</si>
  <si>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</si>
  <si>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</si>
  <si>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</si>
  <si>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</si>
  <si>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</si>
  <si>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</si>
  <si>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</si>
  <si>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</si>
  <si>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</si>
  <si>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</si>
  <si>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</si>
  <si>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</si>
  <si>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</si>
  <si>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</si>
  <si>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</si>
  <si>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</si>
  <si>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</si>
  <si>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</si>
  <si>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</si>
  <si>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</si>
  <si>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</si>
  <si>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</si>
  <si>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</si>
  <si>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</si>
  <si>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</si>
  <si>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</si>
  <si>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</si>
  <si>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</si>
  <si>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</si>
  <si>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</si>
  <si>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</si>
  <si>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</si>
  <si>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</si>
  <si>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</si>
  <si>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</si>
  <si>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</si>
  <si>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</si>
  <si>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</si>
  <si>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</si>
  <si>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</si>
  <si>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</si>
  <si>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</si>
  <si>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</si>
  <si>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</si>
  <si>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</si>
  <si>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</si>
  <si>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</si>
  <si>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</si>
  <si>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</si>
  <si>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</si>
  <si>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</si>
  <si>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</si>
  <si>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</si>
  <si>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</si>
  <si>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</si>
  <si>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</si>
  <si>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</si>
  <si>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</si>
  <si>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</si>
  <si>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</si>
  <si>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</si>
  <si>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</si>
  <si>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</si>
  <si>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</si>
  <si>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</si>
  <si>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</si>
  <si>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</si>
  <si>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</si>
  <si>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</si>
  <si>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</si>
  <si>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</si>
  <si>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</si>
  <si>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</si>
  <si>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</si>
  <si>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</si>
  <si>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</si>
  <si>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</si>
  <si>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</si>
  <si>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</si>
  <si>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</si>
  <si>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</si>
  <si>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</si>
  <si>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</si>
  <si>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</si>
  <si>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</si>
  <si>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</si>
  <si>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</si>
  <si>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</si>
  <si>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</si>
  <si>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</si>
  <si>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</si>
  <si>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</si>
  <si>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</si>
  <si>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</si>
  <si>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</si>
  <si>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</si>
  <si>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</si>
  <si>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</si>
  <si>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</si>
  <si>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</si>
  <si>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</si>
  <si>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</si>
  <si>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</si>
  <si>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</si>
  <si>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</si>
  <si>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</si>
  <si>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</si>
  <si>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</si>
  <si>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</si>
  <si>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</si>
  <si>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</si>
  <si>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</si>
  <si>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</si>
  <si>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</si>
  <si>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</si>
  <si>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</si>
  <si>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</si>
  <si>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</si>
  <si>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</si>
  <si>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</si>
  <si>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</si>
  <si>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</si>
  <si>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</si>
  <si>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</si>
  <si>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</si>
  <si>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</si>
  <si>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</si>
  <si>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</si>
  <si>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</si>
  <si>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</si>
  <si>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</si>
  <si>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</si>
  <si>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</si>
  <si>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</si>
  <si>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</si>
  <si>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</si>
  <si>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</si>
  <si>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</si>
  <si>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</si>
  <si>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</si>
  <si>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</si>
  <si>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</si>
  <si>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</si>
  <si>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</si>
  <si>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</si>
  <si>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</si>
  <si>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</si>
  <si>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</si>
  <si>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</si>
  <si>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</si>
  <si>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</si>
  <si>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</si>
  <si>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</si>
  <si>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</si>
  <si>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</si>
  <si>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</si>
  <si>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</si>
  <si>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</si>
  <si>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</si>
  <si>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</si>
  <si>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</si>
  <si>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</si>
  <si>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</si>
  <si>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</si>
  <si>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</si>
  <si>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</si>
  <si>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</si>
  <si>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</si>
  <si>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</si>
  <si>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</si>
  <si>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</si>
  <si>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</si>
  <si>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</si>
  <si>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</si>
  <si>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</si>
  <si>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</si>
  <si>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</si>
  <si>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</si>
  <si>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</si>
  <si>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</si>
  <si>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</si>
  <si>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</si>
  <si>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</si>
  <si>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</si>
  <si>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</si>
  <si>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</si>
  <si>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</si>
  <si>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</si>
  <si>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</si>
  <si>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</si>
  <si>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</si>
  <si>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</si>
  <si>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</si>
  <si>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</si>
  <si>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</si>
  <si>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</si>
  <si>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</si>
  <si>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</si>
  <si>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</si>
  <si>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</si>
  <si>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</si>
  <si>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</si>
  <si>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</si>
  <si>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</si>
  <si>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</si>
  <si>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</si>
  <si>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</si>
  <si>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</si>
  <si>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</si>
  <si>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</si>
  <si>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</si>
  <si>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</si>
  <si>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</si>
  <si>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</si>
  <si>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</si>
  <si>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</si>
  <si>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</si>
  <si>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</si>
  <si>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</si>
  <si>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</si>
  <si>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</si>
  <si>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</si>
  <si>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</si>
  <si>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</si>
  <si>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</si>
  <si>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</si>
  <si>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</si>
  <si>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</si>
  <si>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</si>
  <si>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</si>
  <si>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</si>
  <si>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</si>
  <si>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</si>
  <si>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</si>
  <si>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</si>
  <si>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</si>
  <si>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</si>
  <si>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</si>
  <si>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</si>
  <si>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</si>
  <si>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</si>
  <si>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</si>
  <si>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</si>
  <si>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</si>
  <si>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</si>
  <si>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</si>
  <si>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</si>
  <si>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</si>
  <si>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</si>
  <si>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</si>
  <si>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</si>
  <si>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</si>
  <si>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</si>
  <si>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</si>
  <si>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</si>
  <si>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</si>
  <si>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</si>
  <si>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</si>
  <si>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</si>
  <si>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</si>
  <si>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</si>
  <si>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</si>
  <si>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</si>
  <si>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</si>
  <si>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</si>
  <si>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</si>
  <si>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</si>
  <si>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</si>
  <si>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</si>
  <si>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</si>
  <si>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</si>
  <si>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</si>
  <si>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</si>
  <si>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</si>
  <si>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</si>
  <si>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</si>
  <si>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</si>
  <si>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</si>
  <si>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</si>
  <si>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</si>
  <si>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</si>
  <si>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</si>
  <si>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</si>
  <si>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</si>
  <si>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</si>
  <si>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</si>
  <si>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</si>
  <si>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</si>
  <si>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</si>
  <si>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</si>
  <si>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</si>
  <si>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</si>
  <si>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</si>
  <si>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</si>
  <si>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</si>
  <si>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</si>
  <si>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</si>
  <si>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</si>
  <si>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</si>
  <si>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</si>
  <si>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</si>
  <si>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</si>
  <si>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</si>
  <si>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</si>
  <si>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</si>
  <si>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</si>
  <si>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</si>
  <si>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</si>
  <si>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</si>
  <si>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</si>
  <si>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</si>
  <si>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</si>
  <si>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</si>
  <si>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</si>
  <si>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</si>
  <si>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</si>
  <si>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</si>
  <si>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</si>
  <si>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</si>
  <si>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</si>
  <si>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</si>
  <si>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</si>
  <si>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</si>
  <si>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</si>
  <si>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</si>
  <si>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</si>
  <si>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</si>
  <si>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</si>
  <si>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</si>
  <si>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</si>
  <si>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</si>
  <si>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</si>
  <si>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</si>
  <si>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</si>
  <si>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</si>
  <si>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</si>
  <si>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</si>
  <si>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</si>
  <si>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</si>
  <si>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</si>
  <si>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</si>
  <si>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</si>
  <si>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</si>
  <si>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</si>
  <si>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</si>
  <si>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</si>
  <si>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</si>
  <si>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</si>
  <si>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</si>
  <si>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</si>
  <si>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</si>
  <si>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</si>
  <si>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</si>
  <si>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</si>
  <si>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</si>
  <si>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</si>
  <si>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</si>
  <si>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</si>
  <si>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</si>
  <si>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</si>
  <si>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</si>
  <si>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</si>
  <si>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</si>
  <si>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</si>
  <si>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</si>
  <si>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</si>
  <si>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</si>
  <si>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</si>
  <si>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</si>
  <si>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</si>
  <si>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</si>
  <si>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</si>
  <si>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</si>
  <si>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</si>
  <si>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</si>
  <si>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</si>
  <si>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</si>
  <si>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</si>
  <si>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</si>
  <si>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</si>
  <si>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</si>
  <si>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</si>
  <si>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</si>
  <si>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</si>
  <si>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</si>
  <si>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</si>
  <si>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</si>
  <si>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</si>
  <si>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</si>
  <si>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</si>
  <si>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</si>
  <si>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</si>
  <si>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</si>
  <si>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</si>
  <si>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</si>
  <si>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</si>
  <si>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</si>
  <si>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</si>
  <si>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</si>
  <si>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</si>
  <si>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</si>
  <si>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</si>
  <si>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</si>
  <si>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</si>
  <si>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</si>
  <si>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</si>
  <si>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</si>
  <si>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</si>
  <si>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</si>
  <si>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</si>
  <si>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</si>
  <si>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</si>
  <si>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</si>
  <si>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</si>
  <si>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</si>
  <si>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</si>
  <si>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</si>
  <si>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</si>
  <si>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</si>
  <si>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</si>
  <si>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</si>
  <si>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</si>
  <si>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</si>
  <si>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</si>
  <si>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</si>
  <si>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</si>
  <si>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</si>
  <si>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</si>
  <si>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</si>
  <si>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</si>
  <si>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</si>
  <si>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</si>
  <si>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</si>
  <si>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</si>
  <si>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</si>
  <si>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</si>
  <si>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</si>
  <si>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</si>
  <si>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</si>
  <si>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</si>
  <si>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</si>
  <si>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</si>
  <si>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</si>
  <si>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</si>
  <si>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</si>
  <si>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</si>
  <si>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</si>
  <si>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</si>
  <si>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</si>
  <si>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</si>
  <si>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</si>
  <si>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</si>
  <si>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</si>
  <si>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</si>
  <si>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</si>
  <si>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</si>
  <si>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</si>
  <si>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</si>
  <si>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</si>
  <si>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</si>
  <si>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</si>
  <si>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</si>
  <si>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</si>
  <si>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</si>
  <si>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</si>
  <si>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</si>
  <si>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</si>
  <si>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</si>
  <si>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</si>
  <si>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</si>
  <si>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</si>
  <si>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</si>
  <si>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</si>
  <si>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</si>
  <si>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</si>
  <si>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</si>
  <si>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</si>
  <si>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</si>
  <si>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</si>
  <si>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</si>
  <si>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</si>
  <si>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</si>
  <si>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</si>
  <si>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</si>
  <si>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</si>
  <si>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</si>
  <si>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</si>
  <si>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</si>
  <si>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</si>
  <si>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</si>
  <si>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</si>
  <si>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</si>
  <si>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</si>
  <si>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</si>
  <si>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</si>
  <si>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</si>
  <si>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</si>
  <si>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</si>
  <si>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</si>
  <si>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</si>
  <si>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</si>
  <si>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</si>
  <si>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</si>
  <si>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</si>
  <si>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</si>
  <si>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</si>
  <si>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</si>
  <si>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</si>
  <si>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</si>
  <si>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</si>
  <si>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</si>
  <si>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</si>
  <si>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</si>
  <si>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</si>
  <si>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</si>
  <si>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</si>
  <si>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</si>
  <si>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</si>
  <si>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</si>
  <si>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</si>
  <si>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</si>
  <si>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</si>
  <si>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</si>
  <si>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</si>
  <si>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</si>
  <si>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</si>
  <si>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</si>
  <si>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</si>
  <si>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</si>
  <si>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</si>
  <si>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</si>
  <si>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</si>
  <si>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</si>
  <si>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</si>
  <si>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</si>
  <si>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</si>
  <si>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</si>
  <si>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</si>
  <si>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</si>
  <si>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</si>
  <si>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</si>
  <si>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</si>
  <si>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</si>
  <si>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</si>
  <si>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</si>
  <si>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</si>
  <si>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</si>
  <si>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</si>
  <si>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</si>
  <si>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</si>
  <si>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</si>
  <si>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</si>
  <si>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</si>
  <si>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</si>
  <si>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</si>
  <si>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</si>
  <si>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</si>
  <si>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</si>
  <si>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</si>
  <si>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</si>
  <si>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</si>
  <si>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</si>
  <si>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</si>
  <si>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</si>
  <si>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</si>
  <si>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</si>
  <si>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</si>
  <si>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</si>
  <si>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</si>
  <si>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</si>
  <si>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</si>
  <si>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</si>
  <si>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</si>
  <si>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</si>
  <si>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</si>
  <si>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</si>
  <si>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</si>
  <si>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</si>
  <si>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</si>
  <si>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</si>
  <si>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</si>
  <si>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</si>
  <si>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</si>
  <si>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</si>
  <si>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</si>
  <si>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</si>
  <si>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</si>
  <si>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</si>
  <si>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</si>
  <si>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</si>
  <si>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</si>
  <si>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</si>
  <si>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</si>
  <si>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</si>
  <si>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</si>
  <si>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</si>
  <si>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</si>
  <si>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</si>
  <si>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</si>
  <si>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</si>
  <si>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</si>
  <si>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</si>
  <si>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</si>
  <si>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</si>
  <si>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</si>
  <si>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</si>
  <si>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</si>
  <si>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</si>
  <si>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</si>
  <si>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</si>
  <si>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</si>
  <si>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</si>
  <si>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</si>
  <si>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</si>
  <si>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</si>
  <si>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</si>
  <si>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</si>
  <si>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</si>
  <si>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</si>
  <si>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</si>
  <si>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</si>
  <si>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</si>
  <si>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</si>
  <si>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</si>
  <si>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</si>
  <si>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</si>
  <si>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</si>
  <si>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</si>
  <si>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</si>
  <si>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</si>
  <si>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</si>
  <si>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</si>
  <si>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</si>
  <si>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</si>
  <si>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</si>
  <si>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</si>
  <si>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</si>
  <si>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</si>
  <si>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</si>
  <si>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</si>
  <si>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</si>
  <si>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</si>
  <si>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</si>
  <si>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</si>
  <si>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</si>
  <si>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</si>
  <si>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</si>
  <si>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</si>
  <si>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</si>
  <si>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</si>
  <si>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</si>
  <si>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</si>
  <si>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</si>
  <si>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</si>
  <si>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</si>
  <si>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</si>
  <si>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</si>
  <si>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</si>
  <si>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</si>
  <si>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</si>
  <si>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</si>
  <si>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</si>
  <si>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</si>
  <si>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</si>
  <si>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</si>
  <si>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</si>
  <si>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</si>
  <si>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</si>
  <si>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</si>
  <si>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</si>
  <si>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</si>
  <si>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</si>
  <si>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</si>
  <si>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</si>
  <si>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</si>
  <si>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</si>
  <si>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</si>
  <si>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</si>
  <si>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</si>
  <si>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</si>
  <si>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</si>
  <si>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</si>
  <si>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</si>
  <si>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</si>
  <si>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</si>
  <si>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</si>
  <si>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</si>
  <si>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</si>
  <si>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</si>
  <si>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</si>
  <si>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</si>
  <si>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</si>
  <si>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</si>
  <si>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</si>
  <si>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</si>
  <si>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</si>
  <si>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</si>
  <si>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</si>
  <si>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</si>
  <si>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</si>
  <si>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</si>
  <si>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</si>
  <si>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</si>
  <si>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</si>
  <si>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</si>
  <si>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</si>
  <si>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</si>
  <si>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</si>
  <si>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</si>
  <si>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</si>
  <si>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</si>
  <si>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</si>
  <si>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</si>
  <si>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</si>
  <si>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</si>
  <si>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</si>
  <si>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</si>
  <si>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</si>
  <si>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</si>
  <si>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</si>
  <si>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</si>
  <si>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</si>
  <si>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</si>
  <si>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</si>
  <si>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</si>
  <si>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</si>
  <si>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</si>
  <si>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</si>
  <si>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</si>
  <si>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</si>
  <si>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</si>
  <si>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</si>
  <si>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</si>
  <si>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</si>
  <si>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</si>
  <si>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</si>
  <si>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</si>
  <si>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</si>
  <si>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</si>
  <si>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</si>
  <si>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</si>
  <si>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</si>
  <si>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</si>
  <si>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</si>
  <si>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</si>
  <si>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</si>
  <si>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</si>
  <si>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</si>
  <si>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</si>
  <si>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</si>
  <si>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</si>
  <si>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</si>
  <si>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</si>
  <si>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</si>
  <si>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</si>
  <si>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</si>
  <si>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</si>
  <si>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</si>
  <si>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</si>
  <si>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</si>
  <si>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</si>
  <si>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</si>
  <si>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</si>
  <si>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</si>
  <si>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</si>
  <si>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</si>
  <si>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</si>
  <si>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</si>
  <si>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</si>
  <si>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</si>
  <si>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</si>
  <si>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</si>
  <si>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</si>
  <si>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</si>
  <si>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</si>
  <si>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</si>
  <si>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</si>
  <si>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</si>
  <si>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</si>
  <si>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</si>
  <si>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</si>
  <si>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</si>
  <si>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</si>
  <si>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</si>
  <si>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</si>
  <si>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</si>
  <si>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</si>
  <si>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</si>
  <si>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</si>
  <si>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</si>
  <si>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</si>
  <si>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</si>
  <si>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</si>
  <si>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</si>
  <si>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</si>
  <si>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</si>
  <si>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</si>
  <si>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</si>
  <si>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</si>
  <si>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</si>
  <si>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</si>
  <si>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</si>
  <si>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</si>
  <si>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</si>
  <si>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</si>
  <si>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</si>
  <si>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</si>
  <si>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</si>
  <si>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</si>
  <si>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</si>
  <si>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</si>
  <si>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</si>
  <si>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</si>
  <si>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</si>
  <si>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</si>
  <si>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</si>
  <si>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</si>
  <si>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</si>
  <si>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</si>
  <si>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</si>
  <si>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</si>
  <si>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</si>
  <si>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</si>
  <si>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</si>
  <si>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</si>
  <si>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</si>
  <si>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</si>
  <si>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</si>
  <si>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</si>
  <si>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</si>
  <si>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</si>
  <si>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</si>
  <si>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</si>
  <si>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</si>
  <si>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</si>
  <si>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</si>
  <si>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</si>
  <si>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</si>
  <si>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</si>
  <si>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</si>
  <si>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</si>
  <si>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</si>
  <si>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</si>
  <si>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</si>
  <si>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</si>
  <si>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</si>
  <si>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</si>
  <si>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</si>
  <si>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</si>
  <si>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</si>
  <si>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</si>
  <si>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</si>
  <si>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</si>
  <si>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</si>
  <si>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</si>
  <si>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</si>
  <si>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</si>
  <si>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</si>
  <si>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</si>
  <si>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</si>
  <si>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</si>
  <si>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</si>
  <si>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</si>
  <si>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</si>
  <si>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</si>
  <si>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</si>
  <si>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</si>
  <si>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</si>
  <si>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</si>
  <si>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</si>
  <si>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</si>
  <si>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</si>
  <si>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</si>
  <si>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</si>
  <si>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</si>
  <si>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</si>
  <si>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</si>
  <si>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</si>
  <si>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</si>
  <si>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</si>
  <si>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</si>
  <si>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</si>
  <si>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</si>
  <si>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</si>
  <si>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</si>
  <si>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</si>
  <si>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</si>
  <si>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</si>
  <si>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</si>
  <si>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</si>
  <si>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</si>
  <si>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</si>
  <si>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</si>
  <si>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</si>
  <si>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</si>
  <si>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</si>
  <si>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</si>
  <si>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</si>
  <si>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</si>
  <si>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</si>
  <si>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</si>
  <si>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</si>
  <si>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</si>
  <si>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</si>
  <si>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</si>
  <si>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</si>
  <si>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</si>
  <si>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</si>
  <si>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</si>
  <si>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</si>
  <si>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</si>
  <si>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</si>
  <si>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</si>
  <si>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</si>
  <si>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</si>
  <si>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</si>
  <si>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</si>
  <si>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</si>
  <si>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</si>
  <si>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</si>
  <si>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</si>
  <si>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</si>
  <si>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</si>
  <si>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</si>
  <si>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</si>
  <si>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</si>
  <si>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</si>
  <si>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</si>
  <si>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</si>
  <si>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</si>
  <si>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</si>
  <si>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</si>
  <si>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</si>
  <si>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</si>
  <si>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</si>
  <si>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</si>
  <si>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</si>
  <si>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</si>
  <si>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</si>
  <si>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</si>
  <si>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</si>
  <si>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</si>
  <si>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</si>
  <si>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</si>
  <si>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</si>
  <si>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</si>
  <si>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</si>
  <si>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</si>
  <si>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</si>
  <si>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</si>
  <si>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</si>
  <si>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</si>
  <si>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</si>
  <si>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</si>
  <si>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</si>
  <si>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</si>
  <si>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</si>
  <si>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</si>
  <si>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</si>
  <si>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</si>
  <si>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</si>
  <si>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</si>
  <si>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</si>
  <si>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</si>
  <si>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</si>
  <si>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</si>
  <si>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</si>
  <si>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</si>
  <si>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</si>
  <si>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</si>
  <si>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</si>
  <si>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</si>
  <si>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</si>
  <si>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</si>
  <si>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</si>
  <si>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</si>
  <si>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</si>
  <si>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</si>
  <si>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</si>
  <si>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</si>
  <si>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</si>
  <si>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</si>
  <si>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</si>
  <si>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</si>
  <si>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</si>
  <si>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</si>
  <si>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</si>
  <si>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</si>
  <si>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</si>
  <si>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</si>
  <si>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</si>
  <si>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</si>
  <si>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</si>
  <si>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</si>
  <si>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</si>
  <si>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</si>
  <si>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</si>
  <si>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</si>
  <si>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</si>
  <si>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</si>
  <si>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</si>
  <si>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</si>
  <si>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</si>
  <si>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</si>
  <si>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</si>
  <si>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</si>
  <si>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</si>
  <si>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</si>
  <si>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</si>
  <si>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</si>
  <si>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</si>
  <si>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</si>
  <si>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</si>
  <si>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</si>
  <si>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</si>
  <si>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</si>
  <si>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</si>
  <si>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</si>
  <si>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</si>
  <si>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</si>
  <si>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</si>
  <si>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</si>
  <si>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</si>
  <si>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</si>
  <si>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</si>
  <si>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</si>
  <si>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</si>
  <si>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</si>
  <si>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</si>
  <si>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</si>
  <si>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</si>
  <si>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</si>
  <si>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</si>
  <si>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</si>
  <si>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</si>
  <si>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</si>
  <si>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</si>
  <si>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</si>
  <si>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</si>
  <si>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</si>
  <si>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</si>
  <si>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</si>
  <si>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</si>
  <si>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</si>
  <si>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</si>
  <si>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</si>
  <si>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</si>
  <si>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</si>
  <si>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</si>
  <si>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</si>
  <si>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</si>
  <si>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</si>
  <si>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</si>
  <si>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</si>
  <si>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</si>
  <si>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</si>
  <si>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</si>
  <si>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</si>
  <si>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</si>
  <si>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</si>
  <si>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</si>
  <si>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</si>
  <si>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</si>
  <si>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</si>
  <si>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</si>
  <si>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</si>
  <si>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</si>
  <si>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</si>
  <si>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</si>
  <si>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</si>
  <si>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</si>
  <si>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</si>
  <si>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</si>
  <si>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</si>
  <si>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</si>
  <si>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</si>
  <si>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</si>
  <si>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</si>
  <si>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</si>
  <si>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</si>
  <si>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</si>
  <si>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</si>
  <si>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</si>
  <si>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</si>
  <si>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</si>
  <si>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</si>
  <si>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</si>
  <si>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</si>
  <si>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</si>
  <si>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</si>
  <si>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</si>
  <si>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</si>
  <si>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</si>
  <si>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</si>
  <si>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</si>
  <si>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</si>
  <si>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</si>
  <si>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</si>
  <si>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</si>
  <si>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</si>
  <si>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</si>
  <si>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</si>
  <si>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</si>
  <si>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</si>
  <si>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</si>
  <si>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</si>
  <si>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</si>
  <si>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</si>
  <si>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</si>
  <si>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</si>
  <si>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</si>
  <si>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</si>
  <si>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</si>
  <si>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</si>
  <si>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</si>
  <si>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</si>
  <si>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</si>
  <si>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</si>
  <si>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</si>
  <si>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</si>
  <si>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</si>
  <si>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</si>
  <si>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</si>
  <si>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</si>
  <si>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</si>
  <si>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</si>
  <si>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</si>
  <si>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</si>
  <si>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</si>
  <si>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</si>
  <si>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</si>
  <si>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</si>
  <si>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</si>
  <si>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</si>
  <si>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</si>
  <si>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</si>
  <si>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</si>
  <si>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</si>
  <si>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</si>
  <si>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</si>
  <si>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</si>
  <si>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</si>
  <si>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</si>
  <si>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</si>
  <si>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</si>
  <si>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</si>
  <si>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</si>
  <si>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</si>
  <si>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</si>
  <si>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</si>
  <si>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</si>
  <si>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</si>
  <si>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</si>
  <si>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</si>
  <si>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</si>
  <si>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</si>
  <si>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</si>
  <si>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</si>
  <si>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</si>
  <si>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</si>
  <si>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</si>
  <si>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</si>
  <si>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</si>
  <si>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</si>
  <si>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</si>
  <si>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</si>
  <si>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</si>
  <si>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</si>
  <si>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</si>
  <si>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</si>
  <si>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</si>
  <si>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</si>
  <si>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</si>
  <si>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</si>
  <si>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</si>
  <si>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</si>
  <si>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</si>
  <si>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</si>
  <si>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</si>
  <si>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</si>
  <si>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</si>
  <si>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</si>
  <si>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</si>
  <si>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</si>
  <si>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</si>
  <si>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</si>
  <si>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</si>
  <si>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</si>
  <si>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</si>
  <si>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</si>
  <si>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</si>
  <si>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</si>
  <si>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</si>
  <si>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</si>
  <si>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</si>
  <si>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</si>
  <si>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</si>
  <si>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</si>
  <si>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</si>
  <si>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</si>
  <si>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</si>
  <si>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</si>
  <si>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</si>
  <si>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</si>
  <si>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</si>
  <si>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</si>
  <si>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</si>
  <si>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</si>
  <si>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</si>
  <si>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</si>
  <si>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</si>
  <si>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</si>
  <si>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</si>
  <si>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</si>
  <si>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</si>
  <si>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</si>
  <si>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</si>
  <si>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</si>
  <si>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</si>
  <si>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</si>
  <si>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</si>
  <si>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</si>
  <si>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</si>
  <si>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</si>
  <si>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</si>
  <si>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</si>
  <si>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</si>
  <si>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</si>
  <si>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</si>
  <si>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</si>
  <si>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</si>
  <si>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</si>
  <si>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</si>
  <si>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</si>
  <si>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</si>
  <si>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</si>
  <si>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</si>
  <si>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</si>
  <si>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</si>
  <si>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</si>
  <si>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</si>
  <si>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</si>
  <si>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</si>
  <si>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</si>
  <si>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</si>
  <si>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</si>
  <si>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</si>
  <si>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</si>
  <si>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</si>
  <si>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</si>
  <si>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</si>
  <si>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</si>
  <si>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</si>
  <si>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</si>
  <si>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</si>
  <si>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</si>
  <si>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</si>
  <si>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</si>
  <si>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</si>
  <si>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</si>
  <si>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</si>
  <si>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</si>
  <si>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</si>
  <si>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</si>
  <si>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</si>
  <si>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</si>
  <si>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</si>
  <si>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</si>
  <si>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</si>
  <si>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</si>
  <si>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</si>
  <si>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</si>
  <si>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</si>
  <si>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</si>
  <si>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</si>
  <si>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</si>
  <si>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</si>
  <si>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</si>
  <si>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</si>
  <si>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</si>
  <si>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</si>
  <si>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</si>
  <si>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</si>
  <si>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</si>
  <si>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</si>
  <si>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</si>
  <si>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</si>
  <si>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</si>
  <si>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</si>
  <si>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</si>
  <si>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</si>
  <si>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</si>
  <si>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</si>
  <si>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</si>
  <si>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</si>
  <si>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</si>
  <si>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</si>
  <si>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</si>
  <si>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</si>
  <si>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</si>
  <si>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</si>
  <si>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</si>
  <si>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</si>
  <si>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</si>
  <si>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</si>
  <si>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</si>
  <si>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</si>
  <si>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</si>
  <si>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</si>
  <si>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</si>
  <si>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</si>
  <si>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</si>
  <si>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</si>
  <si>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</si>
  <si>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</si>
  <si>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</si>
  <si>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</si>
  <si>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</si>
  <si>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</si>
  <si>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</si>
  <si>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</si>
  <si>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</si>
  <si>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</si>
  <si>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</si>
  <si>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</si>
  <si>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</si>
  <si>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</si>
  <si>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</si>
  <si>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</si>
  <si>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</si>
  <si>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</si>
  <si>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</si>
  <si>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</si>
  <si>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</si>
  <si>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</si>
  <si>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</si>
  <si>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</si>
  <si>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</si>
  <si>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</si>
  <si>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</si>
  <si>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</si>
  <si>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</si>
  <si>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</si>
  <si>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</si>
  <si>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</si>
  <si>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</si>
  <si>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</si>
  <si>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</si>
  <si>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</si>
  <si>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</si>
  <si>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</si>
  <si>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</si>
  <si>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</si>
  <si>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</si>
  <si>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</si>
  <si>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</si>
  <si>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</si>
  <si>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</si>
  <si>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</si>
  <si>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</si>
  <si>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</si>
  <si>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</si>
  <si>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</si>
  <si>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</si>
  <si>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</si>
  <si>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</si>
  <si>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</si>
  <si>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</si>
  <si>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</si>
  <si>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</si>
  <si>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</si>
  <si>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</si>
  <si>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</si>
  <si>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</si>
  <si>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</si>
  <si>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</si>
  <si>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</si>
  <si>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</si>
  <si>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</si>
  <si>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</si>
  <si>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</si>
  <si>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</si>
  <si>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</si>
  <si>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</si>
  <si>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</si>
  <si>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</si>
  <si>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</si>
  <si>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</si>
  <si>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</si>
  <si>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</si>
  <si>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</si>
  <si>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</si>
  <si>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</si>
  <si>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</si>
  <si>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</si>
  <si>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</si>
  <si>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</si>
  <si>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</si>
  <si>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</si>
  <si>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</si>
  <si>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</si>
  <si>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</si>
  <si>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</si>
  <si>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</si>
  <si>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</si>
  <si>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</si>
  <si>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</si>
  <si>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</si>
  <si>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</si>
  <si>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</si>
  <si>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</si>
  <si>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</si>
  <si>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</si>
  <si>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</si>
  <si>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</si>
  <si>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</si>
  <si>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</si>
  <si>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</si>
  <si>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</si>
  <si>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</si>
  <si>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</si>
  <si>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</si>
  <si>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</si>
  <si>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</si>
  <si>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</si>
  <si>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</si>
  <si>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</si>
  <si>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</si>
  <si>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</si>
  <si>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</si>
  <si>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</si>
  <si>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</si>
  <si>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</si>
  <si>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</si>
  <si>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</si>
  <si>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</si>
  <si>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</si>
  <si>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</si>
  <si>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</si>
  <si>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</si>
  <si>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</si>
  <si>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</si>
  <si>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</si>
  <si>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</si>
  <si>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</si>
  <si>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</si>
  <si>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</si>
  <si>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</si>
  <si>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</si>
  <si>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</si>
  <si>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</si>
  <si>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</si>
  <si>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</si>
  <si>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</si>
  <si>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</si>
  <si>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</si>
  <si>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</si>
  <si>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</si>
  <si>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</si>
  <si>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</si>
  <si>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</si>
  <si>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</si>
  <si>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</si>
  <si>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</si>
  <si>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</si>
  <si>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</si>
  <si>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</si>
  <si>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</si>
  <si>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</si>
  <si>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</si>
  <si>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</si>
  <si>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</si>
  <si>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</si>
  <si>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</si>
  <si>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</si>
  <si>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</si>
  <si>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</si>
  <si>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</si>
  <si>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</si>
  <si>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</si>
  <si>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</si>
  <si>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</si>
  <si>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</si>
  <si>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</si>
  <si>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</si>
  <si>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</si>
  <si>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</si>
  <si>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</si>
  <si>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</si>
  <si>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</si>
  <si>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</si>
  <si>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</si>
  <si>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</si>
  <si>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</si>
  <si>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</si>
  <si>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</si>
  <si>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</si>
  <si>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</si>
  <si>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</si>
  <si>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</si>
  <si>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</si>
  <si>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</si>
  <si>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</si>
  <si>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</si>
  <si>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</si>
  <si>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</si>
  <si>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</si>
  <si>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</si>
  <si>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</si>
  <si>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</si>
  <si>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</si>
  <si>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</si>
  <si>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</si>
  <si>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</si>
  <si>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</si>
  <si>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</si>
  <si>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</si>
  <si>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</si>
  <si>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</si>
  <si>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</si>
  <si>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</si>
  <si>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</si>
  <si>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</si>
  <si>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</si>
  <si>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</si>
  <si>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</si>
  <si>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</si>
  <si>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</si>
  <si>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</si>
  <si>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</si>
  <si>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</si>
  <si>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</si>
  <si>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</si>
  <si>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</si>
  <si>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</si>
  <si>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</si>
  <si>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</si>
  <si>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</si>
  <si>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</si>
  <si>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</si>
  <si>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</si>
  <si>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</si>
  <si>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</si>
  <si>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</si>
  <si>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</si>
  <si>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</si>
  <si>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</si>
  <si>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</si>
  <si>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</si>
  <si>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</si>
  <si>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</si>
  <si>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</si>
  <si>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</si>
  <si>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</si>
  <si>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</si>
  <si>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</si>
  <si>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</si>
  <si>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</si>
  <si>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</si>
  <si>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</si>
  <si>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</si>
  <si>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</si>
  <si>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</si>
  <si>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</si>
  <si>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</si>
  <si>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</si>
  <si>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</si>
  <si>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</si>
  <si>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</si>
  <si>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</si>
  <si>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</si>
  <si>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</si>
  <si>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</si>
  <si>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</si>
  <si>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</si>
  <si>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</si>
  <si>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</si>
  <si>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</si>
  <si>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</si>
  <si>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</si>
  <si>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</si>
  <si>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</si>
  <si>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</si>
  <si>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</si>
  <si>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</si>
  <si>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</si>
  <si>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</si>
  <si>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</si>
  <si>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</si>
  <si>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</si>
  <si>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</si>
  <si>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</si>
  <si>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</si>
  <si>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</si>
  <si>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</si>
  <si>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</si>
  <si>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</si>
  <si>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</si>
  <si>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</si>
  <si>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</si>
  <si>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</si>
  <si>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</si>
  <si>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</si>
  <si>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</si>
  <si>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</si>
  <si>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</si>
  <si>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</si>
  <si>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</si>
  <si>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</si>
  <si>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</si>
  <si>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</si>
  <si>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</si>
  <si>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</si>
  <si>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</si>
  <si>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</si>
  <si>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</si>
  <si>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</si>
  <si>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</si>
  <si>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</si>
  <si>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</si>
  <si>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</si>
  <si>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</si>
  <si>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</si>
  <si>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</si>
  <si>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</si>
  <si>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</si>
  <si>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</si>
  <si>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</si>
  <si>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</si>
  <si>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</si>
  <si>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</si>
  <si>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</si>
  <si>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</si>
  <si>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</si>
  <si>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</si>
  <si>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</si>
  <si>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</si>
  <si>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</si>
  <si>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</si>
  <si>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</si>
  <si>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</si>
  <si>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</si>
  <si>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</si>
  <si>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</si>
  <si>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</si>
  <si>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</si>
  <si>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</si>
  <si>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</si>
  <si>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</si>
  <si>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</si>
  <si>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</si>
  <si>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</si>
  <si>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</si>
  <si>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</si>
  <si>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</si>
  <si>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</si>
  <si>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</si>
  <si>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</si>
  <si>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</si>
  <si>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</si>
  <si>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</si>
  <si>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</si>
  <si>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</si>
  <si>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</si>
  <si>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</si>
  <si>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</si>
  <si>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</si>
  <si>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</si>
  <si>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</si>
  <si>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</si>
  <si>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</si>
  <si>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</si>
  <si>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</si>
  <si>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</si>
  <si>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</si>
  <si>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</si>
  <si>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</si>
  <si>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</si>
  <si>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</si>
  <si>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</si>
  <si>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</si>
  <si>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</si>
  <si>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</si>
  <si>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</si>
  <si>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</si>
  <si>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</si>
  <si>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</si>
  <si>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</si>
  <si>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</si>
  <si>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</si>
  <si>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</si>
  <si>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</si>
  <si>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</si>
  <si>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</si>
  <si>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</si>
  <si>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</si>
  <si>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</si>
  <si>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</si>
  <si>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</si>
  <si>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</si>
  <si>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</si>
  <si>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</si>
  <si>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</si>
  <si>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</si>
  <si>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</si>
  <si>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</si>
  <si>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</si>
  <si>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</si>
  <si>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</si>
  <si>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</si>
  <si>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</si>
  <si>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</si>
  <si>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</si>
  <si>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</si>
  <si>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</si>
  <si>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</si>
  <si>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</si>
  <si>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</si>
  <si>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</si>
  <si>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</si>
  <si>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</si>
  <si>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</si>
  <si>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</si>
  <si>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</si>
  <si>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</si>
  <si>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</si>
  <si>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</si>
  <si>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</si>
  <si>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</si>
  <si>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</si>
  <si>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</si>
  <si>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</si>
  <si>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</si>
  <si>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</si>
  <si>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</si>
  <si>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</si>
  <si>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</si>
  <si>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</si>
  <si>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</si>
  <si>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</si>
  <si>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</si>
  <si>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</si>
  <si>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</si>
  <si>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</si>
  <si>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</si>
  <si>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</si>
  <si>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</si>
  <si>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</si>
  <si>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</si>
  <si>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</si>
  <si>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</si>
  <si>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</si>
  <si>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</si>
  <si>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</si>
  <si>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</si>
  <si>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</si>
  <si>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</si>
  <si>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</si>
  <si>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</si>
  <si>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</si>
  <si>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</si>
  <si>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</si>
  <si>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</si>
  <si>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</si>
  <si>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</si>
  <si>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</si>
  <si>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</si>
  <si>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</si>
  <si>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</si>
  <si>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</si>
  <si>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</si>
  <si>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</si>
  <si>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</si>
  <si>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</si>
  <si>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</si>
  <si>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</si>
  <si>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</si>
  <si>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</si>
  <si>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</si>
  <si>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</si>
  <si>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</si>
  <si>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</si>
  <si>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</si>
  <si>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</si>
  <si>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</si>
  <si>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</si>
  <si>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</si>
  <si>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</si>
  <si>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</si>
  <si>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</si>
  <si>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</si>
  <si>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</si>
  <si>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</si>
  <si>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</si>
  <si>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</si>
  <si>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</si>
  <si>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</si>
  <si>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</si>
  <si>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</si>
  <si>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</si>
  <si>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</si>
  <si>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</si>
  <si>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</si>
  <si>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</si>
  <si>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</si>
  <si>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</si>
  <si>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</si>
  <si>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</si>
  <si>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</si>
  <si>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</si>
  <si>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</si>
  <si>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</si>
  <si>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</si>
  <si>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</si>
  <si>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</si>
  <si>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</si>
  <si>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</si>
  <si>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</si>
  <si>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</si>
  <si>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</si>
  <si>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</si>
  <si>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</si>
  <si>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</si>
  <si>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</si>
  <si>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</si>
  <si>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</si>
  <si>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</si>
  <si>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</si>
  <si>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</si>
  <si>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</si>
  <si>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</si>
  <si>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</si>
  <si>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</si>
  <si>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</si>
  <si>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</si>
  <si>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</si>
  <si>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</si>
  <si>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</si>
  <si>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</si>
  <si>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</si>
  <si>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</si>
  <si>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</si>
  <si>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</si>
  <si>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</si>
  <si>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</si>
  <si>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</si>
  <si>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</si>
  <si>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</si>
  <si>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</si>
  <si>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</si>
  <si>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</si>
  <si>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</si>
  <si>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</si>
  <si>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</si>
  <si>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</si>
  <si>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</si>
  <si>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</si>
  <si>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</si>
  <si>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</si>
  <si>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</si>
  <si>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</si>
  <si>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</si>
  <si>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</si>
  <si>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</si>
  <si>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</si>
  <si>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</si>
  <si>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</si>
  <si>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</si>
  <si>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</si>
  <si>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</si>
  <si>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</si>
  <si>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</si>
  <si>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</si>
  <si>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</si>
  <si>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</si>
  <si>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</si>
  <si>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</si>
  <si>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</si>
  <si>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</si>
  <si>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</si>
  <si>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</si>
  <si>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</si>
  <si>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</si>
  <si>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</si>
  <si>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</si>
  <si>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</si>
  <si>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</si>
  <si>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</si>
  <si>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</si>
  <si>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</si>
  <si>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</si>
  <si>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</si>
  <si>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</si>
  <si>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</si>
  <si>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</si>
  <si>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</si>
  <si>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</si>
  <si>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</si>
  <si>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</si>
  <si>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</si>
  <si>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</si>
  <si>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</si>
  <si>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</si>
  <si>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</si>
  <si>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</si>
  <si>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</si>
  <si>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</si>
  <si>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</si>
  <si>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</si>
  <si>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</si>
  <si>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</si>
  <si>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</si>
  <si>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</si>
  <si>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</si>
  <si>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</si>
  <si>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</si>
  <si>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</si>
  <si>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</si>
  <si>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</si>
  <si>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</si>
  <si>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</si>
  <si>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</si>
  <si>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</si>
  <si>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</si>
  <si>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</si>
  <si>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</si>
  <si>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</si>
  <si>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</si>
  <si>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</si>
  <si>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</si>
  <si>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</si>
  <si>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</si>
  <si>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</si>
  <si>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</si>
  <si>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</si>
  <si>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</si>
  <si>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</si>
  <si>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</si>
  <si>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</si>
  <si>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</si>
  <si>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</si>
  <si>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</si>
  <si>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</si>
  <si>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</si>
  <si>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</si>
  <si>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</si>
  <si>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</si>
  <si>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</si>
  <si>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</si>
  <si>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</si>
  <si>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</si>
  <si>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</si>
  <si>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</si>
  <si>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</si>
  <si>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</si>
  <si>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</si>
  <si>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</si>
  <si>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</si>
  <si>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</si>
  <si>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</si>
  <si>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</si>
  <si>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</si>
  <si>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</si>
  <si>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</si>
  <si>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</si>
  <si>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</si>
  <si>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</si>
  <si>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</si>
  <si>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</si>
  <si>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</si>
  <si>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</si>
  <si>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</si>
  <si>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</si>
  <si>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</si>
  <si>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</si>
  <si>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</si>
  <si>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</si>
  <si>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</si>
  <si>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</si>
  <si>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</si>
  <si>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</si>
  <si>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</si>
  <si>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</si>
  <si>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</si>
  <si>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</si>
  <si>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</si>
  <si>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</si>
  <si>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</si>
  <si>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</si>
  <si>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</si>
  <si>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</si>
  <si>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</si>
  <si>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</si>
  <si>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</si>
  <si>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</si>
  <si>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</si>
  <si>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</si>
  <si>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</si>
  <si>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</si>
  <si>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</si>
  <si>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</si>
  <si>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</si>
  <si>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</si>
  <si>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</si>
  <si>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</si>
  <si>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</si>
  <si>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</si>
  <si>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</si>
  <si>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</si>
  <si>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</si>
  <si>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</si>
  <si>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</si>
  <si>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</si>
  <si>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</si>
  <si>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</si>
  <si>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</si>
  <si>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</si>
  <si>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</si>
  <si>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</si>
  <si>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</si>
  <si>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</si>
  <si>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</si>
  <si>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</si>
  <si>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</si>
  <si>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</si>
  <si>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</si>
  <si>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</si>
  <si>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</si>
  <si>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</si>
  <si>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</si>
  <si>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</si>
  <si>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</si>
  <si>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</si>
  <si>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</si>
  <si>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</si>
  <si>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</si>
  <si>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</si>
  <si>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</si>
  <si>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</si>
  <si>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</si>
  <si>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</si>
  <si>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</si>
  <si>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</si>
  <si>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</si>
  <si>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</si>
  <si>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</si>
  <si>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</si>
  <si>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</si>
  <si>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</si>
  <si>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</si>
  <si>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</si>
  <si>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</si>
  <si>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</si>
  <si>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</si>
  <si>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</si>
  <si>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</si>
  <si>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</si>
  <si>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</si>
  <si>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</si>
  <si>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</si>
  <si>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</si>
  <si>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</si>
  <si>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</si>
  <si>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</si>
  <si>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</si>
  <si>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</si>
  <si>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</si>
  <si>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</si>
  <si>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</si>
  <si>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</si>
  <si>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</si>
  <si>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</si>
  <si>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</si>
  <si>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</si>
  <si>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</si>
  <si>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</si>
  <si>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</si>
  <si>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</si>
  <si>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</si>
  <si>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</si>
  <si>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</si>
  <si>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</si>
  <si>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</si>
  <si>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</si>
  <si>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</si>
  <si>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</si>
  <si>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</si>
  <si>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</si>
  <si>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</si>
  <si>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</si>
  <si>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</si>
  <si>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</si>
  <si>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</si>
  <si>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</si>
  <si>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</si>
  <si>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</si>
  <si>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</si>
  <si>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</si>
  <si>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</si>
  <si>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</si>
  <si>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</si>
  <si>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</si>
  <si>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</si>
  <si>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</si>
  <si>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</si>
  <si>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</si>
  <si>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</si>
  <si>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</si>
  <si>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</si>
  <si>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</si>
  <si>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</si>
  <si>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</si>
  <si>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</si>
  <si>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</si>
  <si>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</si>
  <si>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</si>
  <si>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</si>
  <si>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</si>
  <si>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</si>
  <si>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</si>
  <si>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</si>
  <si>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</si>
  <si>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</si>
  <si>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</si>
  <si>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</si>
  <si>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</si>
  <si>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</si>
  <si>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</si>
  <si>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</si>
  <si>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</si>
  <si>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</si>
  <si>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</si>
  <si>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</si>
  <si>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</si>
  <si>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</si>
  <si>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</si>
  <si>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</si>
  <si>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</si>
  <si>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</si>
  <si>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</si>
  <si>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</si>
  <si>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</si>
  <si>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</si>
  <si>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</si>
  <si>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</si>
  <si>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</si>
  <si>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</si>
  <si>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</si>
  <si>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</si>
  <si>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</si>
  <si>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</si>
  <si>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</si>
  <si>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</si>
  <si>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</si>
  <si>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</si>
  <si>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</si>
  <si>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</si>
  <si>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</si>
  <si>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</si>
  <si>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</si>
  <si>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</si>
  <si>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</si>
  <si>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</si>
  <si>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</si>
  <si>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</si>
  <si>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</si>
  <si>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</si>
  <si>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</si>
  <si>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</si>
  <si>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</si>
  <si>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</si>
  <si>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</si>
  <si>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</si>
  <si>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</si>
  <si>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</si>
  <si>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</si>
  <si>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</si>
  <si>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</si>
  <si>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</si>
  <si>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</si>
  <si>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</si>
  <si>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</si>
  <si>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</si>
  <si>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</si>
  <si>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</si>
  <si>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</si>
  <si>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</si>
  <si>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</si>
  <si>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</si>
  <si>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</si>
  <si>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</si>
  <si>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</si>
  <si>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</si>
  <si>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</si>
  <si>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</si>
  <si>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</si>
  <si>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</si>
  <si>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</si>
  <si>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</si>
  <si>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</si>
  <si>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</si>
  <si>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</si>
  <si>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</si>
  <si>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</si>
  <si>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</si>
  <si>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</si>
  <si>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</si>
  <si>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</si>
  <si>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</si>
  <si>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</si>
  <si>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</si>
  <si>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</si>
  <si>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</si>
  <si>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</si>
  <si>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</si>
  <si>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</si>
  <si>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</si>
  <si>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</si>
  <si>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</si>
  <si>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</si>
  <si>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</si>
  <si>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</si>
  <si>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</si>
  <si>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</si>
  <si>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</si>
  <si>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</si>
  <si>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</si>
  <si>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</si>
  <si>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</si>
  <si>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</si>
  <si>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</si>
  <si>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</si>
  <si>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</si>
  <si>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</si>
  <si>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</si>
  <si>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</si>
  <si>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</si>
  <si>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</si>
  <si>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</si>
  <si>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</si>
  <si>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</si>
  <si>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</si>
  <si>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</si>
  <si>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</si>
  <si>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</si>
  <si>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</si>
  <si>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</si>
  <si>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</si>
  <si>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</si>
  <si>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</si>
  <si>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</si>
  <si>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</si>
  <si>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</si>
  <si>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</si>
  <si>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</si>
  <si>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</si>
  <si>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</si>
  <si>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</si>
  <si>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</si>
  <si>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</si>
  <si>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</si>
  <si>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</si>
  <si>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</si>
  <si>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</si>
  <si>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</si>
  <si>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</si>
  <si>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</si>
  <si>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</si>
  <si>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</si>
  <si>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</si>
  <si>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</si>
  <si>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</si>
  <si>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</si>
  <si>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</si>
  <si>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</si>
  <si>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</si>
  <si>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</si>
  <si>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</si>
  <si>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</si>
  <si>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</si>
  <si>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</si>
  <si>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</si>
  <si>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</si>
  <si>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</si>
  <si>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</si>
  <si>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</si>
  <si>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</si>
  <si>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</si>
  <si>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</si>
  <si>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</si>
  <si>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</si>
  <si>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</si>
  <si>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</si>
  <si>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</si>
  <si>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</si>
  <si>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</si>
  <si>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</si>
  <si>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</si>
  <si>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</si>
  <si>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</si>
  <si>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</si>
  <si>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</si>
  <si>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</si>
  <si>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</si>
  <si>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</si>
  <si>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</si>
  <si>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</si>
  <si>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</si>
  <si>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</si>
  <si>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</si>
  <si>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</si>
  <si>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</si>
  <si>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</si>
  <si>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</si>
  <si>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</si>
  <si>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</si>
  <si>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</si>
  <si>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</si>
  <si>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</si>
  <si>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</si>
  <si>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</si>
  <si>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</si>
  <si>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</si>
  <si>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</si>
  <si>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</si>
  <si>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</si>
  <si>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</si>
  <si>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</si>
  <si>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</si>
  <si>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</si>
  <si>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</si>
  <si>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</si>
  <si>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</si>
  <si>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</si>
  <si>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</si>
  <si>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</si>
  <si>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</si>
  <si>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</si>
  <si>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</si>
  <si>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</si>
  <si>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</si>
  <si>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</si>
  <si>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</si>
  <si>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</si>
  <si>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</si>
  <si>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</si>
  <si>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</si>
  <si>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</si>
  <si>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</si>
  <si>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</si>
  <si>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</si>
  <si>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</si>
  <si>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</si>
  <si>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</si>
  <si>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</si>
  <si>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</si>
  <si>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</si>
  <si>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</si>
  <si>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</si>
  <si>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</si>
  <si>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</si>
  <si>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</si>
  <si>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</si>
  <si>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</si>
  <si>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</si>
  <si>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</si>
  <si>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</si>
  <si>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</si>
  <si>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</si>
  <si>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</si>
  <si>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</si>
  <si>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</si>
  <si>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</si>
  <si>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</si>
  <si>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</si>
  <si>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</si>
  <si>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</si>
  <si>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</si>
  <si>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</si>
  <si>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</si>
  <si>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</si>
  <si>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</si>
  <si>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</si>
  <si>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</si>
  <si>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</si>
  <si>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</si>
  <si>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</si>
  <si>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</si>
  <si>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</si>
  <si>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</si>
  <si>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</si>
  <si>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</si>
  <si>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</si>
  <si>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</si>
  <si>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</si>
  <si>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</si>
  <si>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</si>
  <si>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</si>
  <si>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</si>
  <si>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</si>
  <si>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</si>
  <si>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</si>
  <si>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</si>
  <si>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</si>
  <si>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</si>
  <si>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</si>
  <si>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</si>
  <si>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</si>
  <si>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</si>
  <si>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</si>
  <si>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</si>
  <si>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</si>
  <si>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</si>
  <si>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</si>
  <si>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</si>
  <si>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</si>
  <si>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</si>
  <si>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</si>
  <si>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</si>
  <si>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</si>
  <si>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</si>
  <si>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</si>
  <si>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</si>
  <si>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</si>
  <si>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</si>
  <si>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</si>
  <si>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</si>
  <si>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</si>
  <si>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</si>
  <si>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</si>
  <si>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</si>
  <si>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</si>
  <si>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</si>
  <si>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</si>
  <si>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</si>
  <si>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</si>
  <si>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</si>
  <si>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</si>
  <si>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</si>
  <si>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</si>
  <si>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</si>
  <si>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</si>
  <si>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</si>
  <si>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</si>
  <si>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</si>
  <si>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</si>
  <si>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</si>
  <si>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</si>
  <si>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</si>
  <si>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</si>
  <si>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</si>
  <si>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</si>
  <si>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</si>
  <si>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</si>
  <si>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</si>
  <si>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</si>
  <si>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</si>
  <si>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</si>
  <si>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</si>
  <si>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</si>
  <si>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</si>
  <si>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</si>
  <si>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</si>
  <si>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</si>
  <si>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</si>
  <si>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</si>
  <si>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</si>
  <si>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</si>
  <si>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</si>
  <si>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</si>
  <si>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</si>
  <si>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</si>
  <si>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</si>
  <si>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</si>
  <si>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</si>
  <si>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</si>
  <si>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</si>
  <si>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</si>
  <si>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</si>
  <si>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</si>
  <si>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</si>
  <si>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</si>
  <si>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</si>
  <si>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</si>
  <si>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</si>
  <si>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</si>
  <si>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</si>
  <si>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</si>
  <si>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</si>
  <si>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</si>
  <si>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</si>
  <si>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</si>
  <si>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</si>
  <si>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</si>
  <si>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</si>
  <si>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</si>
  <si>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</si>
  <si>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</si>
  <si>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</si>
  <si>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</si>
  <si>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</si>
  <si>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</si>
  <si>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</si>
  <si>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</si>
  <si>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</si>
  <si>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</si>
  <si>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</si>
  <si>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</si>
  <si>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</si>
  <si>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</si>
  <si>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</si>
  <si>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</si>
  <si>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</si>
  <si>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</si>
  <si>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</si>
  <si>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</si>
  <si>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</si>
  <si>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</si>
  <si>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</si>
  <si>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</si>
  <si>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</si>
  <si>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</si>
  <si>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</si>
  <si>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</si>
  <si>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</si>
  <si>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</si>
  <si>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</si>
  <si>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</si>
  <si>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</si>
  <si>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</si>
  <si>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</si>
  <si>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</si>
  <si>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</si>
  <si>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</si>
  <si>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</si>
  <si>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</si>
  <si>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</si>
  <si>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</si>
  <si>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</si>
  <si>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</si>
  <si>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</si>
  <si>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</si>
  <si>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</si>
  <si>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</si>
  <si>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</si>
  <si>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</si>
  <si>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</si>
  <si>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</si>
  <si>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</si>
  <si>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</si>
  <si>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</si>
  <si>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</si>
  <si>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</si>
  <si>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</si>
  <si>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</si>
  <si>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</si>
  <si>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</si>
  <si>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</si>
  <si>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</si>
  <si>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</si>
  <si>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</si>
  <si>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</si>
  <si>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</si>
  <si>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</si>
  <si>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</si>
  <si>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</si>
  <si>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</si>
  <si>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</si>
  <si>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</si>
  <si>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</si>
  <si>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</si>
  <si>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</si>
  <si>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</si>
  <si>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</si>
  <si>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</si>
  <si>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</si>
  <si>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</si>
  <si>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</si>
  <si>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</si>
  <si>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</si>
  <si>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</si>
  <si>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</si>
  <si>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</si>
  <si>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</si>
  <si>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</si>
  <si>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</si>
  <si>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</si>
  <si>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</si>
  <si>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</si>
  <si>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</si>
  <si>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</si>
  <si>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</si>
  <si>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</si>
  <si>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</si>
  <si>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</si>
  <si>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</si>
  <si>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</si>
  <si>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</si>
  <si>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</si>
  <si>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</si>
  <si>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</si>
  <si>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</si>
  <si>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</si>
  <si>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</si>
  <si>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</si>
  <si>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</si>
  <si>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</si>
  <si>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</si>
  <si>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</si>
  <si>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</si>
  <si>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</si>
  <si>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</si>
  <si>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</si>
  <si>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</si>
  <si>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</si>
  <si>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</si>
  <si>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</si>
  <si>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</si>
  <si>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</si>
  <si>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</si>
  <si>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</si>
  <si>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</si>
  <si>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</si>
  <si>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</si>
  <si>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</si>
  <si>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</si>
  <si>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</si>
  <si>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</si>
  <si>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</si>
  <si>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</si>
  <si>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</si>
  <si>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</si>
  <si>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</si>
  <si>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</si>
  <si>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</si>
  <si>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</si>
  <si>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</si>
  <si>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</si>
  <si>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</si>
  <si>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</si>
  <si>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</si>
  <si>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</si>
  <si>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</si>
  <si>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</si>
  <si>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</si>
  <si>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</si>
  <si>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</si>
  <si>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</si>
  <si>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</si>
  <si>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</si>
  <si>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</si>
  <si>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</si>
  <si>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</si>
  <si>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</si>
  <si>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</si>
  <si>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</si>
  <si>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</si>
  <si>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</si>
  <si>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</si>
  <si>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</si>
  <si>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</si>
  <si>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</si>
  <si>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</si>
  <si>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</si>
  <si>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</si>
  <si>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</si>
  <si>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</si>
  <si>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</si>
  <si>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</si>
  <si>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</si>
  <si>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</si>
  <si>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</si>
  <si>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</si>
  <si>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</si>
  <si>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</si>
  <si>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</si>
  <si>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</si>
  <si>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</si>
  <si>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</si>
  <si>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</si>
  <si>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</si>
  <si>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</si>
  <si>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</si>
  <si>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</si>
  <si>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</si>
  <si>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</si>
  <si>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</si>
  <si>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</si>
  <si>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</si>
  <si>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</si>
  <si>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</si>
  <si>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</si>
  <si>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</si>
  <si>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</si>
  <si>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</si>
  <si>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</si>
  <si>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</si>
  <si>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</si>
  <si>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</si>
  <si>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</si>
  <si>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</si>
  <si>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</si>
  <si>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</si>
  <si>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</si>
  <si>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</si>
  <si>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</si>
  <si>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</si>
  <si>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</si>
  <si>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</si>
  <si>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</si>
  <si>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</si>
  <si>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</si>
  <si>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</si>
  <si>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</si>
  <si>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</si>
  <si>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</si>
  <si>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</si>
  <si>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</si>
  <si>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</si>
  <si>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</si>
  <si>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</si>
  <si>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</si>
  <si>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</si>
  <si>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</si>
  <si>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</si>
  <si>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</si>
  <si>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</si>
  <si>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</si>
  <si>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</si>
  <si>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</si>
  <si>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</si>
  <si>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</si>
  <si>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</si>
  <si>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</si>
  <si>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</si>
  <si>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</si>
  <si>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</si>
  <si>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</si>
  <si>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</si>
  <si>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</si>
  <si>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</si>
  <si>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</si>
  <si>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</si>
  <si>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</si>
  <si>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</si>
  <si>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</si>
  <si>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</si>
  <si>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</si>
  <si>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</si>
  <si>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</si>
  <si>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</si>
  <si>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</si>
  <si>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</si>
  <si>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</si>
  <si>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</si>
  <si>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</si>
  <si>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</si>
  <si>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</si>
  <si>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</si>
  <si>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</si>
  <si>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</si>
  <si>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</si>
  <si>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</si>
  <si>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</si>
  <si>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</si>
  <si>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</si>
  <si>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</si>
  <si>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</si>
  <si>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</si>
  <si>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</si>
  <si>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</si>
  <si>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</si>
  <si>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</si>
  <si>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</si>
  <si>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</si>
  <si>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</si>
  <si>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</si>
  <si>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</si>
  <si>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</si>
  <si>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</si>
  <si>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</si>
  <si>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</si>
  <si>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</si>
  <si>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</si>
  <si>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</si>
  <si>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</si>
  <si>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</si>
  <si>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</si>
  <si>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</si>
  <si>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</si>
  <si>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</si>
  <si>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</si>
  <si>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</si>
  <si>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</si>
  <si>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</si>
  <si>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</si>
  <si>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</si>
  <si>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</si>
  <si>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</si>
  <si>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</si>
  <si>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</si>
  <si>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</si>
  <si>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</si>
  <si>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</si>
  <si>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</si>
  <si>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</si>
  <si>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</si>
  <si>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</si>
  <si>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</si>
  <si>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</si>
  <si>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</si>
  <si>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</si>
  <si>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</si>
  <si>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</si>
  <si>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</si>
  <si>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</si>
  <si>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</si>
  <si>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</si>
  <si>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</si>
  <si>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</si>
  <si>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</si>
  <si>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</si>
  <si>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</si>
  <si>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</si>
  <si>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</si>
  <si>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</si>
  <si>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</si>
  <si>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</si>
  <si>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</si>
  <si>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</si>
  <si>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</si>
  <si>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</si>
  <si>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</si>
  <si>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</si>
  <si>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</si>
  <si>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</si>
  <si>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</si>
  <si>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</si>
  <si>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</si>
  <si>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</si>
  <si>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</si>
  <si>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</si>
  <si>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</si>
  <si>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</si>
  <si>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</si>
  <si>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</si>
  <si>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</si>
  <si>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</si>
  <si>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</si>
  <si>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</si>
  <si>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</si>
  <si>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</si>
  <si>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</si>
  <si>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</si>
  <si>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</si>
  <si>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</si>
  <si>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</si>
  <si>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</si>
  <si>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</si>
  <si>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</si>
  <si>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</si>
  <si>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</si>
  <si>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</si>
  <si>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</si>
  <si>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</si>
  <si>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</si>
  <si>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</si>
  <si>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</si>
  <si>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</si>
  <si>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</si>
  <si>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</si>
  <si>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</si>
  <si>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</si>
  <si>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</si>
  <si>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</si>
  <si>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</si>
  <si>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</si>
  <si>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</si>
  <si>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</si>
  <si>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</si>
  <si>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</si>
  <si>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</si>
  <si>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</si>
  <si>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</si>
  <si>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</si>
  <si>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</si>
  <si>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</si>
  <si>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</si>
  <si>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</si>
  <si>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</si>
  <si>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</si>
  <si>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</si>
  <si>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</si>
  <si>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</si>
  <si>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</si>
  <si>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</si>
  <si>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</si>
  <si>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</si>
  <si>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</si>
  <si>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</si>
  <si>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</si>
  <si>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</si>
  <si>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</si>
  <si>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</si>
  <si>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</si>
  <si>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</si>
  <si>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</si>
  <si>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</si>
  <si>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</si>
  <si>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</si>
  <si>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</si>
  <si>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</si>
  <si>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</si>
  <si>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</si>
  <si>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</si>
  <si>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</si>
  <si>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</si>
  <si>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</si>
  <si>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</si>
  <si>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</si>
  <si>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</si>
  <si>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</si>
  <si>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</si>
  <si>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</si>
  <si>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</si>
  <si>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</si>
  <si>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</si>
  <si>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</si>
  <si>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</si>
  <si>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</si>
  <si>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</si>
  <si>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</si>
  <si>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</si>
  <si>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</si>
  <si>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</si>
  <si>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</si>
  <si>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</si>
  <si>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</si>
  <si>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</si>
  <si>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</si>
  <si>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</si>
  <si>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</si>
  <si>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</si>
  <si>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</si>
  <si>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</si>
  <si>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</si>
  <si>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</si>
  <si>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</si>
  <si>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</si>
  <si>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</si>
  <si>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</si>
  <si>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</si>
  <si>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</si>
  <si>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</si>
  <si>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</si>
  <si>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</si>
  <si>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</si>
  <si>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</si>
  <si>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</si>
  <si>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</si>
  <si>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</si>
  <si>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</si>
  <si>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</si>
  <si>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</si>
  <si>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</si>
  <si>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</si>
  <si>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</si>
  <si>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</si>
  <si>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</si>
  <si>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</si>
  <si>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</si>
  <si>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</si>
  <si>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</si>
  <si>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</si>
  <si>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</si>
  <si>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</si>
  <si>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</si>
  <si>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</si>
  <si>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</si>
  <si>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</si>
  <si>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</si>
  <si>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</si>
  <si>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</si>
  <si>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</si>
  <si>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</si>
  <si>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</si>
  <si>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</si>
  <si>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</si>
  <si>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</si>
  <si>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</si>
  <si>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</si>
  <si>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</si>
  <si>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</si>
  <si>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</si>
  <si>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</si>
  <si>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</si>
  <si>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</si>
  <si>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</si>
  <si>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</si>
  <si>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</si>
  <si>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</si>
  <si>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</si>
  <si>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</si>
  <si>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</si>
  <si>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</si>
  <si>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</si>
  <si>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</si>
  <si>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</si>
  <si>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</si>
  <si>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</si>
  <si>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</si>
  <si>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</si>
  <si>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</si>
  <si>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</si>
  <si>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</si>
  <si>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</si>
  <si>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</si>
  <si>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</si>
  <si>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</si>
  <si>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</si>
  <si>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</si>
  <si>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</si>
  <si>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</si>
  <si>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</si>
  <si>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</si>
  <si>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</si>
  <si>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</si>
  <si>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</si>
  <si>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</si>
  <si>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</si>
  <si>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</si>
  <si>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</si>
  <si>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</si>
  <si>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</si>
  <si>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</si>
  <si>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</si>
  <si>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</si>
  <si>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</si>
  <si>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</si>
  <si>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</si>
  <si>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</si>
  <si>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</si>
  <si>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</si>
  <si>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</si>
  <si>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</si>
  <si>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</si>
  <si>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</si>
  <si>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</si>
  <si>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</si>
  <si>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</si>
  <si>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</si>
  <si>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</si>
  <si>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</si>
  <si>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</si>
  <si>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</si>
  <si>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</si>
  <si>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</si>
  <si>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</si>
  <si>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</si>
  <si>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</si>
  <si>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</si>
  <si>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</si>
  <si>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</si>
  <si>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</si>
  <si>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</si>
  <si>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</si>
  <si>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</si>
  <si>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</si>
  <si>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</si>
  <si>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</si>
  <si>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</si>
  <si>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</si>
  <si>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</si>
  <si>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</si>
  <si>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</si>
  <si>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</si>
  <si>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</si>
  <si>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</si>
  <si>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</si>
  <si>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</si>
  <si>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</si>
  <si>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</si>
  <si>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</si>
  <si>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</si>
  <si>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</si>
  <si>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</si>
  <si>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</si>
  <si>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</si>
  <si>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</si>
  <si>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</si>
  <si>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</si>
  <si>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</si>
  <si>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</si>
  <si>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</si>
  <si>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</si>
  <si>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</si>
  <si>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</si>
  <si>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</si>
  <si>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</si>
  <si>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</si>
  <si>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</si>
  <si>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</si>
  <si>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</si>
  <si>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</si>
  <si>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</si>
  <si>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</si>
  <si>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</si>
  <si>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</si>
  <si>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</si>
  <si>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</si>
  <si>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</si>
  <si>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</si>
  <si>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</si>
  <si>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</si>
  <si>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</si>
  <si>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</si>
  <si>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</si>
  <si>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</si>
  <si>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</si>
  <si>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</si>
  <si>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</si>
  <si>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</si>
  <si>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</si>
  <si>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</si>
  <si>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</si>
  <si>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</si>
  <si>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</si>
  <si>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</si>
  <si>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</si>
  <si>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</si>
  <si>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</si>
  <si>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</si>
  <si>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</si>
  <si>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</si>
  <si>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</si>
  <si>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</si>
  <si>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</si>
  <si>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</si>
  <si>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</si>
  <si>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</si>
  <si>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</si>
  <si>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</si>
  <si>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</si>
  <si>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</si>
  <si>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</si>
  <si>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</si>
  <si>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</si>
  <si>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</si>
  <si>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</si>
  <si>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</si>
  <si>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</si>
  <si>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</si>
  <si>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</si>
  <si>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</si>
  <si>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</si>
  <si>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</si>
  <si>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</si>
  <si>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</si>
  <si>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</si>
  <si>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</si>
  <si>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</si>
  <si>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</si>
  <si>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</si>
  <si>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</si>
  <si>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</si>
  <si>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</si>
  <si>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</si>
  <si>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</si>
  <si>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</si>
  <si>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</si>
  <si>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</si>
  <si>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</si>
  <si>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</si>
  <si>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</si>
  <si>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</si>
  <si>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</si>
  <si>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</si>
  <si>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</si>
  <si>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</si>
  <si>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</si>
  <si>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</si>
  <si>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</si>
  <si>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</si>
  <si>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</si>
  <si>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</si>
  <si>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</si>
  <si>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</si>
  <si>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</si>
  <si>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</si>
  <si>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</si>
  <si>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</si>
  <si>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</si>
  <si>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</si>
  <si>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</si>
  <si>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</si>
  <si>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</si>
  <si>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</si>
  <si>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</si>
  <si>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</si>
  <si>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</si>
  <si>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</si>
  <si>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</si>
  <si>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</si>
  <si>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</si>
  <si>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</si>
  <si>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</si>
  <si>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</si>
  <si>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</si>
  <si>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</si>
  <si>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</si>
  <si>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</si>
  <si>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</si>
  <si>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</si>
  <si>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</si>
  <si>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</si>
  <si>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</si>
  <si>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</si>
  <si>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</si>
  <si>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</si>
  <si>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</si>
  <si>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</si>
  <si>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</si>
  <si>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</si>
  <si>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</si>
  <si>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</si>
  <si>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</si>
  <si>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</si>
  <si>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</si>
  <si>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</si>
  <si>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</si>
  <si>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</si>
  <si>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</si>
  <si>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</si>
  <si>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</si>
  <si>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</si>
  <si>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</si>
  <si>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</si>
  <si>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</si>
  <si>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</si>
  <si>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</si>
  <si>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</si>
  <si>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</si>
  <si>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</si>
  <si>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</si>
  <si>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</si>
  <si>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</si>
  <si>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</si>
  <si>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</si>
  <si>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</si>
  <si>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</si>
  <si>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</si>
  <si>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</si>
  <si>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</si>
  <si>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</si>
  <si>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</si>
  <si>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</si>
  <si>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</si>
  <si>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</si>
  <si>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</si>
  <si>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</si>
  <si>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</si>
  <si>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</si>
  <si>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</si>
  <si>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</si>
  <si>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</si>
  <si>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</si>
  <si>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</si>
  <si>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</si>
  <si>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</si>
  <si>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</si>
  <si>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</si>
  <si>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</si>
  <si>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</si>
  <si>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</si>
  <si>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</si>
  <si>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</si>
  <si>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</si>
  <si>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</si>
  <si>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</si>
  <si>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</si>
  <si>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</si>
  <si>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</si>
  <si>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</si>
  <si>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</si>
  <si>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</si>
  <si>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</si>
  <si>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</si>
  <si>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</si>
  <si>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</si>
  <si>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</si>
  <si>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</si>
  <si>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</si>
  <si>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</si>
  <si>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</si>
  <si>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</si>
  <si>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</si>
  <si>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</si>
  <si>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</si>
  <si>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</si>
  <si>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</si>
  <si>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</si>
  <si>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</si>
  <si>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</si>
  <si>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</si>
  <si>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</si>
  <si>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</si>
  <si>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</si>
  <si>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</si>
  <si>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</si>
  <si>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</si>
  <si>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</si>
  <si>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</si>
  <si>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</si>
  <si>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</si>
  <si>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</si>
  <si>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</si>
  <si>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</si>
  <si>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</si>
  <si>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</si>
  <si>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</si>
  <si>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</si>
  <si>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</si>
  <si>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</si>
  <si>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</si>
  <si>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</si>
  <si>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</si>
  <si>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</si>
  <si>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</si>
  <si>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</si>
  <si>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</si>
  <si>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</si>
  <si>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</si>
  <si>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</si>
  <si>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</si>
  <si>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</si>
  <si>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</si>
  <si>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</si>
  <si>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</si>
  <si>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</si>
  <si>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</si>
  <si>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</si>
  <si>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</si>
  <si>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</si>
  <si>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</si>
  <si>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</si>
  <si>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</si>
  <si>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</si>
  <si>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</si>
  <si>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</si>
  <si>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</si>
  <si>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</si>
  <si>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</si>
  <si>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</si>
  <si>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</si>
  <si>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</si>
  <si>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</si>
  <si>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</si>
  <si>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</si>
  <si>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</si>
  <si>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</si>
  <si>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</si>
  <si>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</si>
  <si>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</si>
  <si>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</si>
  <si>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</si>
  <si>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</si>
  <si>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</si>
  <si>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</si>
  <si>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</si>
  <si>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</si>
  <si>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</si>
  <si>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</si>
  <si>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</si>
  <si>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</si>
  <si>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</si>
  <si>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</si>
  <si>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</si>
  <si>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</si>
  <si>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</si>
  <si>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</si>
  <si>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</si>
  <si>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</si>
  <si>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</si>
  <si>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</si>
  <si>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</si>
  <si>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</si>
  <si>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</si>
  <si>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</si>
  <si>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</si>
  <si>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</si>
  <si>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</si>
  <si>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</si>
  <si>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</si>
  <si>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</si>
  <si>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</si>
  <si>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</si>
  <si>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</si>
  <si>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</si>
  <si>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</si>
  <si>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</si>
  <si>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</si>
  <si>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</si>
  <si>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</si>
  <si>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</si>
  <si>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</si>
  <si>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</si>
  <si>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</si>
  <si>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</si>
  <si>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</si>
  <si>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</si>
  <si>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</si>
  <si>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</si>
  <si>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</si>
  <si>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</si>
  <si>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</si>
  <si>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</si>
  <si>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</si>
  <si>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</si>
  <si>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</si>
  <si>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</si>
  <si>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</si>
  <si>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</si>
  <si>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</si>
  <si>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</si>
  <si>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</si>
  <si>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</si>
  <si>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</si>
  <si>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</si>
  <si>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</si>
  <si>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</si>
  <si>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</si>
  <si>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</si>
  <si>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</si>
  <si>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</si>
  <si>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</si>
  <si>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</si>
  <si>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</si>
  <si>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</si>
  <si>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</si>
  <si>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</si>
  <si>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</si>
  <si>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</si>
  <si>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</si>
  <si>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</si>
  <si>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</si>
  <si>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</si>
  <si>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</si>
  <si>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</si>
  <si>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</si>
  <si>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</si>
  <si>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</si>
  <si>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</si>
  <si>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</si>
  <si>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</si>
  <si>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</si>
  <si>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</si>
  <si>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</si>
  <si>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</si>
  <si>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</si>
  <si>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</si>
  <si>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</si>
  <si>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</si>
  <si>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</si>
  <si>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</si>
  <si>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</si>
  <si>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</si>
  <si>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</si>
  <si>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</si>
  <si>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</si>
  <si>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</si>
  <si>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</si>
  <si>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</si>
  <si>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</si>
  <si>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</si>
  <si>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</si>
  <si>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</si>
  <si>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</si>
  <si>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</si>
  <si>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</si>
  <si>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</si>
  <si>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</si>
  <si>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</si>
  <si>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</si>
  <si>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</si>
  <si>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</si>
  <si>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</si>
  <si>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</si>
  <si>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</si>
  <si>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</si>
  <si>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</si>
  <si>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</si>
  <si>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</si>
  <si>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</si>
  <si>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</si>
  <si>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</si>
  <si>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</si>
  <si>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</si>
  <si>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</si>
  <si>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</si>
  <si>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</si>
  <si>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</si>
  <si>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</si>
  <si>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</si>
  <si>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</si>
  <si>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</si>
  <si>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</si>
  <si>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</si>
  <si>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</si>
  <si>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</si>
  <si>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</si>
  <si>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</si>
  <si>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</si>
  <si>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</si>
  <si>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</si>
  <si>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</si>
  <si>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</si>
  <si>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</si>
  <si>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</si>
  <si>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</si>
  <si>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</si>
  <si>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</si>
  <si>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</si>
  <si>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</si>
  <si>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</si>
  <si>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</si>
  <si>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</si>
  <si>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</si>
  <si>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</si>
  <si>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</si>
  <si>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</si>
  <si>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</si>
  <si>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</si>
  <si>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</si>
  <si>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</si>
  <si>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</si>
  <si>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</si>
  <si>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</si>
  <si>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</si>
  <si>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</si>
  <si>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</si>
  <si>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</si>
  <si>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</si>
  <si>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</si>
  <si>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</si>
  <si>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</si>
  <si>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</si>
  <si>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</si>
  <si>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</si>
  <si>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</si>
  <si>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</si>
  <si>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</si>
  <si>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</si>
  <si>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</si>
  <si>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</si>
  <si>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</si>
  <si>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</si>
  <si>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</si>
  <si>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</si>
  <si>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</si>
  <si>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</si>
  <si>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</si>
  <si>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</si>
  <si>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</si>
  <si>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</si>
  <si>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</si>
  <si>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</si>
  <si>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</si>
  <si>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</si>
  <si>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</si>
  <si>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</si>
  <si>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</si>
  <si>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</si>
  <si>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</si>
  <si>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</si>
  <si>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</si>
  <si>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</si>
  <si>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</si>
  <si>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</si>
  <si>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</si>
  <si>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</si>
  <si>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</si>
  <si>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</si>
  <si>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</si>
  <si>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</si>
  <si>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</si>
  <si>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</si>
  <si>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</si>
  <si>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</si>
  <si>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</si>
  <si>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</si>
  <si>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</si>
  <si>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</si>
  <si>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</si>
  <si>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</si>
  <si>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</si>
  <si>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</si>
  <si>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</si>
  <si>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</si>
  <si>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</si>
  <si>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</si>
  <si>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</si>
  <si>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</si>
  <si>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</si>
  <si>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</si>
  <si>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</si>
  <si>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</si>
  <si>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</si>
  <si>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</si>
  <si>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</si>
  <si>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</si>
  <si>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</si>
  <si>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</si>
  <si>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</si>
  <si>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</si>
  <si>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</si>
  <si>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</si>
  <si>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</si>
  <si>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</si>
  <si>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</si>
  <si>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</si>
  <si>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</si>
  <si>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</si>
  <si>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</si>
  <si>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</si>
  <si>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</si>
  <si>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</si>
  <si>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</si>
  <si>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</si>
  <si>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</si>
  <si>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</si>
  <si>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</si>
  <si>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</si>
  <si>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</si>
  <si>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</si>
  <si>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</si>
  <si>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</si>
  <si>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</si>
  <si>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</si>
  <si>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</si>
  <si>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</si>
  <si>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</si>
  <si>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</si>
  <si>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</si>
  <si>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</si>
  <si>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</si>
  <si>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</si>
  <si>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</si>
  <si>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</si>
  <si>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</si>
  <si>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</si>
  <si>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</si>
  <si>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</si>
  <si>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</si>
  <si>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</si>
  <si>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</si>
  <si>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</si>
  <si>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</si>
  <si>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</si>
  <si>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</si>
  <si>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</si>
  <si>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</si>
  <si>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</si>
  <si>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</si>
  <si>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</si>
  <si>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</si>
  <si>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</si>
  <si>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</si>
  <si>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</si>
  <si>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</si>
  <si>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</si>
  <si>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</si>
  <si>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</si>
  <si>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</si>
  <si>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</si>
  <si>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</si>
  <si>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</si>
  <si>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</si>
  <si>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</si>
  <si>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</si>
  <si>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</si>
  <si>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</si>
  <si>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</si>
  <si>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</si>
  <si>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</si>
  <si>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</si>
  <si>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</si>
  <si>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</si>
  <si>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</si>
  <si>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</si>
  <si>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</si>
  <si>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</si>
  <si>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</si>
  <si>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</si>
  <si>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</si>
  <si>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</si>
  <si>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</si>
  <si>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</si>
  <si>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</si>
  <si>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</si>
  <si>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</si>
  <si>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</si>
  <si>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</si>
  <si>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</si>
  <si>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</si>
  <si>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</si>
  <si>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</si>
  <si>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</si>
  <si>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</si>
  <si>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</si>
  <si>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</si>
  <si>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</si>
  <si>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</si>
  <si>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</si>
  <si>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</si>
  <si>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</si>
  <si>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</si>
  <si>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</si>
  <si>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</si>
  <si>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</si>
  <si>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</si>
  <si>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</si>
  <si>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</si>
  <si>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</si>
  <si>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</si>
  <si>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</si>
  <si>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</si>
  <si>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</si>
  <si>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</si>
  <si>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</si>
  <si>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</si>
  <si>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</si>
  <si>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</si>
  <si>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</si>
  <si>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</si>
  <si>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</si>
  <si>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</si>
  <si>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</si>
  <si>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</si>
  <si>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</si>
  <si>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</si>
  <si>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</si>
  <si>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</si>
  <si>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</si>
  <si>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</si>
  <si>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</si>
  <si>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</si>
  <si>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</si>
  <si>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</si>
  <si>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</si>
  <si>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</si>
  <si>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</si>
  <si>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</si>
  <si>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</si>
  <si>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</si>
  <si>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</si>
  <si>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</si>
  <si>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</si>
  <si>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</si>
  <si>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</si>
  <si>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</si>
  <si>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</si>
  <si>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</si>
  <si>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</si>
  <si>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</si>
  <si>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</si>
  <si>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</si>
  <si>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</si>
  <si>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</si>
  <si>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</si>
  <si>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</si>
  <si>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</si>
  <si>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</si>
  <si>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</si>
  <si>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</si>
  <si>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</si>
  <si>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</si>
  <si>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</si>
  <si>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</si>
  <si>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</si>
  <si>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</si>
  <si>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</si>
  <si>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</si>
  <si>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</si>
  <si>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</si>
  <si>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</si>
  <si>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</si>
  <si>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</si>
  <si>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</si>
  <si>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</si>
  <si>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</si>
  <si>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</si>
  <si>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</si>
  <si>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</si>
  <si>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</si>
  <si>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</si>
  <si>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</si>
  <si>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</si>
  <si>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</si>
  <si>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</si>
  <si>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</si>
  <si>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</si>
  <si>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</si>
  <si>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</si>
  <si>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</si>
  <si>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</si>
  <si>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</si>
  <si>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</si>
  <si>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</si>
  <si>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</si>
  <si>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</si>
  <si>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</si>
  <si>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</si>
  <si>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</si>
  <si>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</si>
  <si>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</si>
  <si>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</si>
  <si>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</si>
  <si>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</si>
  <si>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</si>
  <si>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</si>
  <si>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</si>
  <si>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</si>
  <si>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</si>
  <si>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</si>
  <si>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</si>
  <si>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</si>
  <si>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</si>
  <si>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</si>
  <si>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</si>
  <si>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</si>
  <si>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</si>
  <si>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</si>
  <si>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</si>
  <si>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</si>
  <si>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</si>
  <si>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</si>
  <si>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</si>
  <si>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</si>
  <si>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</si>
  <si>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</si>
  <si>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</si>
  <si>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</si>
  <si>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</si>
  <si>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</si>
  <si>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</si>
  <si>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</si>
  <si>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</si>
  <si>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</si>
  <si>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</si>
  <si>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</si>
  <si>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</si>
  <si>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</si>
  <si>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</si>
  <si>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</si>
  <si>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</si>
  <si>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</si>
  <si>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</si>
  <si>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</si>
  <si>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</si>
  <si>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</si>
  <si>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</si>
  <si>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</si>
  <si>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</si>
  <si>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</si>
  <si>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</si>
  <si>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</si>
  <si>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</si>
  <si>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</si>
  <si>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</si>
  <si>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</si>
  <si>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</si>
  <si>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</si>
  <si>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</si>
  <si>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</si>
  <si>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</si>
  <si>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</si>
  <si>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</si>
  <si>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</si>
  <si>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</si>
  <si>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</si>
  <si>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</si>
  <si>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</si>
  <si>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</si>
  <si>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</si>
  <si>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</si>
  <si>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</si>
  <si>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</si>
  <si>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</si>
  <si>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</si>
  <si>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</si>
  <si>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</si>
  <si>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</si>
  <si>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</si>
  <si>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</si>
  <si>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</si>
  <si>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</si>
  <si>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</si>
  <si>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</si>
  <si>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</si>
  <si>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</si>
  <si>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</si>
  <si>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</si>
  <si>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</si>
  <si>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</si>
  <si>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</si>
  <si>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</si>
  <si>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</si>
  <si>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</si>
  <si>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</si>
  <si>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</si>
  <si>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</si>
  <si>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</si>
  <si>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</si>
  <si>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</si>
  <si>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</si>
  <si>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</si>
  <si>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</si>
  <si>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</si>
  <si>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</si>
  <si>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</si>
  <si>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</si>
  <si>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</si>
  <si>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</si>
  <si>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</si>
  <si>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</si>
  <si>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</si>
  <si>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</si>
  <si>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</si>
  <si>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</si>
  <si>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</si>
  <si>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</si>
  <si>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</si>
  <si>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</si>
  <si>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</si>
  <si>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</si>
  <si>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</si>
  <si>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</si>
  <si>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</si>
  <si>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</si>
  <si>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</si>
  <si>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</si>
  <si>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</si>
  <si>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</si>
  <si>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</si>
  <si>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</si>
  <si>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</si>
  <si>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</si>
  <si>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</si>
  <si>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</si>
  <si>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</si>
  <si>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</si>
  <si>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</si>
  <si>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</si>
  <si>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</si>
  <si>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</si>
  <si>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</si>
  <si>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</si>
  <si>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</si>
  <si>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</si>
  <si>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</si>
  <si>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</si>
  <si>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</si>
  <si>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</si>
  <si>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</si>
  <si>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</si>
  <si>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</si>
  <si>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</si>
  <si>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</si>
  <si>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</si>
  <si>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</si>
  <si>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</si>
  <si>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</si>
  <si>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</si>
  <si>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</si>
  <si>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</si>
  <si>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</si>
  <si>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</si>
  <si>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</si>
  <si>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</si>
  <si>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</si>
  <si>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</si>
  <si>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</si>
  <si>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</si>
  <si>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</si>
  <si>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</si>
  <si>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</si>
  <si>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</si>
  <si>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</si>
  <si>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</si>
  <si>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</si>
  <si>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</si>
  <si>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</si>
  <si>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</si>
  <si>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</si>
  <si>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</si>
  <si>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</si>
  <si>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</si>
  <si>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</si>
  <si>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</si>
  <si>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</si>
  <si>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</si>
  <si>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</si>
  <si>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</si>
  <si>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</si>
  <si>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</si>
  <si>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</si>
  <si>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</si>
  <si>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</si>
  <si>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</si>
  <si>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</si>
  <si>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</si>
  <si>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</si>
  <si>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</si>
  <si>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</si>
  <si>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</si>
  <si>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</si>
  <si>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</si>
  <si>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</si>
  <si>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</si>
  <si>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</si>
  <si>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</si>
  <si>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</si>
  <si>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</si>
  <si>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</si>
  <si>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</si>
  <si>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</si>
  <si>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</si>
  <si>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</si>
  <si>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</si>
  <si>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</si>
  <si>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</si>
  <si>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</si>
  <si>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</si>
  <si>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</si>
  <si>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</si>
  <si>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</si>
  <si>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</si>
  <si>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</si>
  <si>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</si>
  <si>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</si>
  <si>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</si>
  <si>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</si>
  <si>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</si>
  <si>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</si>
  <si>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</si>
  <si>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</si>
  <si>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</si>
  <si>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</si>
  <si>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</si>
  <si>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</si>
  <si>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</si>
  <si>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</si>
  <si>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</si>
  <si>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</si>
  <si>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</si>
  <si>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</si>
  <si>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</si>
  <si>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</si>
  <si>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</si>
  <si>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</si>
  <si>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</si>
  <si>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</si>
  <si>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</si>
  <si>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</si>
  <si>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</si>
  <si>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</si>
  <si>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</si>
  <si>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</si>
  <si>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</si>
  <si>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</si>
  <si>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</si>
  <si>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</si>
  <si>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</si>
  <si>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</si>
  <si>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</si>
  <si>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</si>
  <si>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</si>
  <si>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</si>
  <si>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</si>
  <si>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</si>
  <si>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</si>
  <si>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</si>
  <si>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</si>
  <si>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</si>
  <si>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</si>
  <si>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</si>
  <si>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</si>
  <si>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</si>
  <si>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</si>
  <si>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</si>
  <si>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</si>
  <si>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</si>
  <si>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</si>
  <si>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</si>
  <si>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</si>
  <si>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</si>
  <si>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</si>
  <si>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</si>
  <si>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</si>
  <si>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</si>
  <si>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</si>
  <si>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</si>
  <si>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</si>
  <si>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</si>
  <si>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</si>
  <si>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</si>
  <si>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</si>
  <si>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</si>
  <si>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</si>
  <si>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</si>
  <si>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</si>
  <si>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</si>
  <si>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</si>
  <si>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</si>
  <si>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</si>
  <si>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</si>
  <si>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</si>
  <si>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</si>
  <si>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</si>
  <si>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</si>
  <si>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</si>
  <si>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</si>
  <si>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</si>
  <si>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</si>
  <si>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</si>
  <si>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</si>
  <si>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</si>
  <si>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</si>
  <si>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</si>
  <si>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</si>
  <si>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</si>
  <si>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</si>
  <si>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</si>
  <si>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</si>
  <si>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</si>
  <si>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</si>
  <si>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</si>
  <si>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</si>
  <si>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</si>
  <si>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</si>
  <si>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</si>
  <si>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</si>
  <si>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</si>
  <si>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</si>
  <si>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</si>
  <si>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</si>
  <si>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</si>
  <si>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</si>
  <si>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</si>
  <si>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</si>
  <si>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</si>
  <si>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</si>
  <si>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</si>
  <si>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</si>
  <si>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</si>
  <si>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</si>
  <si>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</si>
  <si>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</si>
  <si>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</si>
  <si>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</si>
  <si>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</si>
  <si>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</si>
  <si>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</si>
  <si>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</si>
  <si>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</si>
  <si>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</si>
  <si>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</si>
  <si>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</si>
  <si>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</si>
  <si>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</si>
  <si>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</si>
  <si>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</si>
  <si>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</si>
  <si>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</si>
  <si>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</si>
  <si>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</si>
  <si>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</si>
  <si>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</si>
  <si>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</si>
  <si>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</si>
  <si>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</si>
  <si>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</si>
  <si>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</si>
  <si>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</si>
  <si>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</si>
  <si>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</si>
  <si>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</si>
  <si>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</si>
  <si>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</si>
  <si>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</si>
  <si>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</si>
  <si>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</si>
  <si>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</si>
  <si>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</si>
  <si>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</si>
  <si>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</si>
  <si>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</si>
  <si>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</si>
  <si>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</si>
  <si>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</si>
  <si>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</si>
  <si>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</si>
  <si>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</si>
  <si>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</si>
  <si>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</si>
  <si>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</si>
  <si>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</si>
  <si>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</si>
  <si>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</si>
  <si>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</si>
  <si>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</si>
  <si>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</si>
  <si>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</si>
  <si>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</si>
  <si>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</si>
  <si>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</si>
  <si>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</si>
  <si>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</si>
  <si>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</si>
  <si>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</si>
  <si>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</si>
  <si>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</si>
  <si>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</si>
  <si>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</si>
  <si>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</si>
  <si>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</si>
  <si>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</si>
  <si>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</si>
  <si>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</si>
  <si>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</si>
  <si>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</si>
  <si>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</si>
  <si>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</si>
  <si>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</si>
  <si>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</si>
  <si>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</si>
  <si>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</si>
  <si>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</si>
  <si>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</si>
  <si>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</si>
  <si>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</si>
  <si>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</si>
  <si>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</si>
  <si>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</si>
  <si>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</si>
  <si>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</si>
  <si>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</si>
  <si>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</si>
  <si>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</si>
  <si>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</si>
  <si>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</si>
  <si>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</si>
  <si>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</si>
  <si>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</si>
  <si>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</si>
  <si>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</si>
  <si>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</si>
  <si>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</si>
  <si>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</si>
  <si>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</si>
  <si>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</si>
  <si>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</si>
  <si>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</si>
  <si>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</si>
  <si>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</si>
  <si>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</si>
  <si>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</si>
  <si>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</si>
  <si>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</si>
  <si>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</si>
  <si>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</si>
  <si>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</si>
  <si>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</si>
  <si>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</si>
  <si>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</si>
  <si>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</si>
  <si>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</si>
  <si>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</si>
  <si>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</si>
  <si>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</si>
  <si>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</si>
  <si>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</si>
  <si>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</si>
  <si>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</si>
  <si>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</si>
  <si>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</si>
  <si>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</si>
  <si>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</si>
  <si>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</si>
  <si>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</si>
  <si>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</si>
  <si>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</si>
  <si>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</si>
  <si>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</si>
  <si>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</si>
  <si>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</si>
  <si>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</si>
  <si>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</si>
  <si>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</si>
  <si>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</si>
  <si>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</si>
  <si>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</si>
  <si>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</si>
  <si>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</si>
  <si>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</si>
  <si>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</si>
  <si>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</si>
  <si>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</si>
  <si>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</si>
  <si>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</si>
  <si>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</si>
  <si>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</si>
  <si>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</si>
  <si>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</si>
  <si>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</si>
  <si>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</si>
  <si>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</si>
  <si>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</si>
  <si>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</si>
  <si>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</si>
  <si>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</si>
  <si>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</si>
  <si>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</si>
  <si>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</si>
  <si>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</si>
  <si>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</si>
  <si>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</si>
  <si>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</si>
  <si>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</si>
  <si>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</si>
  <si>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</si>
  <si>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</si>
  <si>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</si>
  <si>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</si>
  <si>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</si>
  <si>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</si>
  <si>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</si>
  <si>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</si>
  <si>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</si>
  <si>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</si>
  <si>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</si>
  <si>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</si>
  <si>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</si>
  <si>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</si>
  <si>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</si>
  <si>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</si>
  <si>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</si>
  <si>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</si>
  <si>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</si>
  <si>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</si>
  <si>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</si>
  <si>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</si>
  <si>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</si>
  <si>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</si>
  <si>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</si>
  <si>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</si>
  <si>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</si>
  <si>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</si>
  <si>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</si>
  <si>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</si>
  <si>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</si>
  <si>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</si>
  <si>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</si>
  <si>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</si>
  <si>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</si>
  <si>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</si>
  <si>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</si>
  <si>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</si>
  <si>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</si>
  <si>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</si>
  <si>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</si>
  <si>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</si>
  <si>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</si>
  <si>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</si>
  <si>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</si>
  <si>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</si>
  <si>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</si>
  <si>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</si>
  <si>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</si>
  <si>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</si>
  <si>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</si>
  <si>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</si>
  <si>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</si>
  <si>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</si>
  <si>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</si>
  <si>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</si>
  <si>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</si>
  <si>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</si>
  <si>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</si>
  <si>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</si>
  <si>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</si>
  <si>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</si>
  <si>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</si>
  <si>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</si>
  <si>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</si>
  <si>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</si>
  <si>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</si>
  <si>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</si>
  <si>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</si>
  <si>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</si>
  <si>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</si>
  <si>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</si>
  <si>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</si>
  <si>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</si>
  <si>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</si>
  <si>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</si>
  <si>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</si>
  <si>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</si>
  <si>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</si>
  <si>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</si>
  <si>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</si>
  <si>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</si>
  <si>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</si>
  <si>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</si>
  <si>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</si>
  <si>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</si>
  <si>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</si>
  <si>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</si>
  <si>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</si>
  <si>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</si>
  <si>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</si>
  <si>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</si>
  <si>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</si>
  <si>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</si>
  <si>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</si>
  <si>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</si>
  <si>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</si>
  <si>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</si>
  <si>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</si>
  <si>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</si>
  <si>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</si>
  <si>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</si>
  <si>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</si>
  <si>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</si>
  <si>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</si>
  <si>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</si>
  <si>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</si>
  <si>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</si>
  <si>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</si>
  <si>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</si>
  <si>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</si>
  <si>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</si>
  <si>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</si>
  <si>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</si>
  <si>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</si>
  <si>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</si>
  <si>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</si>
  <si>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</si>
  <si>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</si>
  <si>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</si>
  <si>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</si>
  <si>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</si>
  <si>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</si>
  <si>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</si>
  <si>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</si>
  <si>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</si>
  <si>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</si>
  <si>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</si>
  <si>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</si>
  <si>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</si>
  <si>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</si>
  <si>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</si>
  <si>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</si>
  <si>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</si>
  <si>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</si>
  <si>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</si>
  <si>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</si>
  <si>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</si>
  <si>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</si>
  <si>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</si>
  <si>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</si>
  <si>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</si>
  <si>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</si>
  <si>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</si>
  <si>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</si>
  <si>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</si>
  <si>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</si>
  <si>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</si>
  <si>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</si>
  <si>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</si>
  <si>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</si>
  <si>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</si>
  <si>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</si>
  <si>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</si>
  <si>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</si>
  <si>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</si>
  <si>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</si>
  <si>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</si>
  <si>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</si>
  <si>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</si>
  <si>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</si>
  <si>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</si>
  <si>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</si>
  <si>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</si>
  <si>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</si>
  <si>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</si>
  <si>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</si>
  <si>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</si>
  <si>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</si>
  <si>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</si>
  <si>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</si>
  <si>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</si>
  <si>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</si>
  <si>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</si>
  <si>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</si>
  <si>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</si>
  <si>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</si>
  <si>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</si>
  <si>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</si>
  <si>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</si>
  <si>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</si>
  <si>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</si>
  <si>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</si>
  <si>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</si>
  <si>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</si>
  <si>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</si>
  <si>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</si>
  <si>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</si>
  <si>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</si>
  <si>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</si>
  <si>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</si>
  <si>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</si>
  <si>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</si>
  <si>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</si>
  <si>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</si>
  <si>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</si>
  <si>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</si>
  <si>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</si>
  <si>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</si>
  <si>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</si>
  <si>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</si>
  <si>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</si>
  <si>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</si>
  <si>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</si>
  <si>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</si>
  <si>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</si>
  <si>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</si>
  <si>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</si>
  <si>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</si>
  <si>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</si>
  <si>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</si>
  <si>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</si>
  <si>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</si>
  <si>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</si>
  <si>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</si>
  <si>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</si>
  <si>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</si>
  <si>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</si>
  <si>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</si>
  <si>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</si>
  <si>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</si>
  <si>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</si>
  <si>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</si>
  <si>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</si>
  <si>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</si>
  <si>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</si>
  <si>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</si>
  <si>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</si>
  <si>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</si>
  <si>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</si>
  <si>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</si>
  <si>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</si>
  <si>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</si>
  <si>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</si>
  <si>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</si>
  <si>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</si>
  <si>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</si>
  <si>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</si>
  <si>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</si>
  <si>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</si>
  <si>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</si>
  <si>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</si>
  <si>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</si>
  <si>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</si>
  <si>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</si>
  <si>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</si>
  <si>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</si>
  <si>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</si>
  <si>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</si>
  <si>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</si>
  <si>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</si>
  <si>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</si>
  <si>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</si>
  <si>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</si>
  <si>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</si>
  <si>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</si>
  <si>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</si>
  <si>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</si>
  <si>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</si>
  <si>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</si>
  <si>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</si>
  <si>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</si>
  <si>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</si>
  <si>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</si>
  <si>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</si>
  <si>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</si>
  <si>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</si>
  <si>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</si>
  <si>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</si>
  <si>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</si>
  <si>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</si>
  <si>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</si>
  <si>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</si>
  <si>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</si>
  <si>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</si>
  <si>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</si>
  <si>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</si>
  <si>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</si>
  <si>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</si>
  <si>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</si>
  <si>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</si>
  <si>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</si>
  <si>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</si>
  <si>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</si>
  <si>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</si>
  <si>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</si>
  <si>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</si>
  <si>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</si>
  <si>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</si>
  <si>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</si>
  <si>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</si>
  <si>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</si>
  <si>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</si>
  <si>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</si>
  <si>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</si>
  <si>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</si>
  <si>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</si>
  <si>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</si>
  <si>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</si>
  <si>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</si>
  <si>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</si>
  <si>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</si>
  <si>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</si>
  <si>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</si>
  <si>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</si>
  <si>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</si>
  <si>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</si>
  <si>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</si>
  <si>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</si>
  <si>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</si>
  <si>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</si>
  <si>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</si>
  <si>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</si>
  <si>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</si>
  <si>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</si>
  <si>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</si>
  <si>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</si>
  <si>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</si>
  <si>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</si>
  <si>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</si>
  <si>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</si>
  <si>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</si>
  <si>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</si>
  <si>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</si>
  <si>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</si>
  <si>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</si>
  <si>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</si>
  <si>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</si>
  <si>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</si>
  <si>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</si>
  <si>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</si>
  <si>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</si>
  <si>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</si>
  <si>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</si>
  <si>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</si>
  <si>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</si>
  <si>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</si>
  <si>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</si>
  <si>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</si>
  <si>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</si>
  <si>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</si>
  <si>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</si>
  <si>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</si>
  <si>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</si>
  <si>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</si>
  <si>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</si>
  <si>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</si>
  <si>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</si>
  <si>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</si>
  <si>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</si>
  <si>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</si>
  <si>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</si>
  <si>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</si>
  <si>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</si>
  <si>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</si>
  <si>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</si>
  <si>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</si>
  <si>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</si>
  <si>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</si>
  <si>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</si>
  <si>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</si>
  <si>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</si>
  <si>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</si>
  <si>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</si>
  <si>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</si>
  <si>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</si>
  <si>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</si>
  <si>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</si>
  <si>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</si>
  <si>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</si>
  <si>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</si>
  <si>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</si>
  <si>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</si>
  <si>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</si>
  <si>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</si>
  <si>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</si>
  <si>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</si>
  <si>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</si>
  <si>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</si>
  <si>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</si>
  <si>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</si>
  <si>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</si>
  <si>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</si>
  <si>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</si>
  <si>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</si>
  <si>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</si>
  <si>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</si>
  <si>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</si>
  <si>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</si>
  <si>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</si>
  <si>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</si>
  <si>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</si>
  <si>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</si>
  <si>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</si>
  <si>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</si>
  <si>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</si>
  <si>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</si>
  <si>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</si>
  <si>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</si>
  <si>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</si>
  <si>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</si>
  <si>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</si>
  <si>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</si>
  <si>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</si>
  <si>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</si>
  <si>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</si>
  <si>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</si>
  <si>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</si>
  <si>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</si>
  <si>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</si>
  <si>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</si>
  <si>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</si>
  <si>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</si>
  <si>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</si>
  <si>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</si>
  <si>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</si>
  <si>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</si>
  <si>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</si>
  <si>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</si>
  <si>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</si>
  <si>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</si>
  <si>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</si>
  <si>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</si>
  <si>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</si>
  <si>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</si>
  <si>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</si>
  <si>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</si>
  <si>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</si>
  <si>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</si>
  <si>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</si>
  <si>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</si>
  <si>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</si>
  <si>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</si>
  <si>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</si>
  <si>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</si>
  <si>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</si>
  <si>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</si>
  <si>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</si>
  <si>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</si>
  <si>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</si>
  <si>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</si>
  <si>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</si>
  <si>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</si>
  <si>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</si>
  <si>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</si>
  <si>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</si>
  <si>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</si>
  <si>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</si>
  <si>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</si>
  <si>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</si>
  <si>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</si>
  <si>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</si>
  <si>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</si>
  <si>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</si>
  <si>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</si>
  <si>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</si>
  <si>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</si>
  <si>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</si>
  <si>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</si>
  <si>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</si>
  <si>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</si>
  <si>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</si>
  <si>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</si>
  <si>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</si>
  <si>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</si>
  <si>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</si>
  <si>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</si>
  <si>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</si>
  <si>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</si>
  <si>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</si>
  <si>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</si>
  <si>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</si>
  <si>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</si>
  <si>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</si>
  <si>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</si>
  <si>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</si>
  <si>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</si>
  <si>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</si>
  <si>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</si>
  <si>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</si>
  <si>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</si>
  <si>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</si>
  <si>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</si>
  <si>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</si>
  <si>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</si>
  <si>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</si>
  <si>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</si>
  <si>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</si>
  <si>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</si>
  <si>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</si>
  <si>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</si>
  <si>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</si>
  <si>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</si>
  <si>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</si>
  <si>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</si>
  <si>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</si>
  <si>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</si>
  <si>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</si>
  <si>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</si>
  <si>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</si>
  <si>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</si>
  <si>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</si>
  <si>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</si>
  <si>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</si>
  <si>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</si>
  <si>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</si>
  <si>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</si>
  <si>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</si>
  <si>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</si>
  <si>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</si>
  <si>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</si>
  <si>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</si>
  <si>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</si>
  <si>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</si>
  <si>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</si>
  <si>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</si>
  <si>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</si>
  <si>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</si>
  <si>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</si>
  <si>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</si>
  <si>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</si>
  <si>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</si>
  <si>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</si>
  <si>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</si>
  <si>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</si>
  <si>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</si>
  <si>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</si>
  <si>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</si>
  <si>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</si>
  <si>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</si>
  <si>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</si>
  <si>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</si>
  <si>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</si>
  <si>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</si>
  <si>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</si>
  <si>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</si>
  <si>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</si>
  <si>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</si>
  <si>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</si>
  <si>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</si>
  <si>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</si>
  <si>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</si>
  <si>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</si>
  <si>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</si>
  <si>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</si>
  <si>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</si>
  <si>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</si>
  <si>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</si>
  <si>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</si>
  <si>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</si>
  <si>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</si>
  <si>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</si>
  <si>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</si>
  <si>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</si>
  <si>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</si>
  <si>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</si>
  <si>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</si>
  <si>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</si>
  <si>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</si>
  <si>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</si>
  <si>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</si>
  <si>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</si>
  <si>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</si>
  <si>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</si>
  <si>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</si>
  <si>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</si>
  <si>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</si>
  <si>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</si>
  <si>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</si>
  <si>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</si>
  <si>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</si>
  <si>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</si>
  <si>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</si>
  <si>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</si>
  <si>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</si>
  <si>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</si>
  <si>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</si>
  <si>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</si>
  <si>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</si>
  <si>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</si>
  <si>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</si>
  <si>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</si>
  <si>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</si>
  <si>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</si>
  <si>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</si>
  <si>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</si>
  <si>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</si>
  <si>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</si>
  <si>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</si>
  <si>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</si>
  <si>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</si>
  <si>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</si>
  <si>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</si>
  <si>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</si>
  <si>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</si>
  <si>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</si>
  <si>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</si>
  <si>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</si>
  <si>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</si>
  <si>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</si>
  <si>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</si>
  <si>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</si>
  <si>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</si>
  <si>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</si>
  <si>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</si>
  <si>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</si>
  <si>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</si>
  <si>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</si>
  <si>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</si>
  <si>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</si>
  <si>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</si>
  <si>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</si>
  <si>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</si>
  <si>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</si>
  <si>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</si>
  <si>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</si>
  <si>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</si>
  <si>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</si>
  <si>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</si>
  <si>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</si>
  <si>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</si>
  <si>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</si>
  <si>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</si>
  <si>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</si>
  <si>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</si>
  <si>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</si>
  <si>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</si>
  <si>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</si>
  <si>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</si>
  <si>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</si>
  <si>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</si>
  <si>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</si>
  <si>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</si>
  <si>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</si>
  <si>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</si>
  <si>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</si>
  <si>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</si>
  <si>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</si>
  <si>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</si>
  <si>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</si>
  <si>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</si>
  <si>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</si>
  <si>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</si>
  <si>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</si>
  <si>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</si>
  <si>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</si>
  <si>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</si>
  <si>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</si>
  <si>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</si>
  <si>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</si>
  <si>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</si>
  <si>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</si>
  <si>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</si>
  <si>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</si>
  <si>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</si>
  <si>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</si>
  <si>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</si>
  <si>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</si>
  <si>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</si>
  <si>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</si>
  <si>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</si>
  <si>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</si>
  <si>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</si>
  <si>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</si>
  <si>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</si>
  <si>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</si>
  <si>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</si>
  <si>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</si>
  <si>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</si>
  <si>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</si>
  <si>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</si>
  <si>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</si>
  <si>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</si>
  <si>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</si>
  <si>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</si>
  <si>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</si>
  <si>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</si>
  <si>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</si>
  <si>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</si>
  <si>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</si>
  <si>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</si>
  <si>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</si>
  <si>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</si>
  <si>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</si>
  <si>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</si>
  <si>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</si>
  <si>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</si>
  <si>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</si>
  <si>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</si>
  <si>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</si>
  <si>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</si>
  <si>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</si>
  <si>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</si>
  <si>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</si>
  <si>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</si>
  <si>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</si>
  <si>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</si>
  <si>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</si>
  <si>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</si>
  <si>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</si>
  <si>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</si>
  <si>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</si>
  <si>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</si>
  <si>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</si>
  <si>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</si>
  <si>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</si>
  <si>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</si>
  <si>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</si>
  <si>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</si>
  <si>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</si>
  <si>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</si>
  <si>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</si>
  <si>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</si>
  <si>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</si>
  <si>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</si>
  <si>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</si>
  <si>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</si>
  <si>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</si>
  <si>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</si>
  <si>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</si>
  <si>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</si>
  <si>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</si>
  <si>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</si>
  <si>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</si>
  <si>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</si>
  <si>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</si>
  <si>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</si>
  <si>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</si>
  <si>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</si>
  <si>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</si>
  <si>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</si>
  <si>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</si>
  <si>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</si>
  <si>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</si>
  <si>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</si>
  <si>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</si>
  <si>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</si>
  <si>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</si>
  <si>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</si>
  <si>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</si>
  <si>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</si>
  <si>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</si>
  <si>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</si>
  <si>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</si>
  <si>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</si>
  <si>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</si>
  <si>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</si>
  <si>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</si>
  <si>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</si>
  <si>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</si>
  <si>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</si>
  <si>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</si>
  <si>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</si>
  <si>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</si>
  <si>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</si>
  <si>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</si>
  <si>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</si>
  <si>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</si>
  <si>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</si>
  <si>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</si>
  <si>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</si>
  <si>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</si>
  <si>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</si>
  <si>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</si>
  <si>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</si>
  <si>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</si>
  <si>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</si>
  <si>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</si>
  <si>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</si>
  <si>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</si>
  <si>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</si>
  <si>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</si>
  <si>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</si>
  <si>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</si>
  <si>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</si>
  <si>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</si>
  <si>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</si>
  <si>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</si>
  <si>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</si>
  <si>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</si>
  <si>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</si>
  <si>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</si>
  <si>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</si>
  <si>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</si>
  <si>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</si>
  <si>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</si>
  <si>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</si>
  <si>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</si>
  <si>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</si>
  <si>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</si>
  <si>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</si>
  <si>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</si>
  <si>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</si>
  <si>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</si>
  <si>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</si>
  <si>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</si>
  <si>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</si>
  <si>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</si>
  <si>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</si>
  <si>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</si>
  <si>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</si>
  <si>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</si>
  <si>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</si>
  <si>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</si>
  <si>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</si>
  <si>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</si>
  <si>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</si>
  <si>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</si>
  <si>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</si>
  <si>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</si>
  <si>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</si>
  <si>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</si>
  <si>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</si>
  <si>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</si>
  <si>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</si>
  <si>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</si>
  <si>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</si>
  <si>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</si>
  <si>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</si>
  <si>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</si>
  <si>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</si>
  <si>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</si>
  <si>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</si>
  <si>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</si>
  <si>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</si>
  <si>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</si>
  <si>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</si>
  <si>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</si>
  <si>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</si>
  <si>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</si>
  <si>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</si>
  <si>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</si>
  <si>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</si>
  <si>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</si>
  <si>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</si>
  <si>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</si>
  <si>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</si>
  <si>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</si>
  <si>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</si>
  <si>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</si>
  <si>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</si>
  <si>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</si>
  <si>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</si>
  <si>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</si>
  <si>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</si>
  <si>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</si>
  <si>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</si>
  <si>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</si>
  <si>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</si>
  <si>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</si>
  <si>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</si>
  <si>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</si>
  <si>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</si>
  <si>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</si>
  <si>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</si>
  <si>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</si>
  <si>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</si>
  <si>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</si>
  <si>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</si>
  <si>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</si>
  <si>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</si>
  <si>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</si>
  <si>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</si>
  <si>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</si>
  <si>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</si>
  <si>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</si>
  <si>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</si>
  <si>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</si>
  <si>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</si>
  <si>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</si>
  <si>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</si>
  <si>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</si>
  <si>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</si>
  <si>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</si>
  <si>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</si>
  <si>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</si>
  <si>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</si>
  <si>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</si>
  <si>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</si>
  <si>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</si>
  <si>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</si>
  <si>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</si>
  <si>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</si>
  <si>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</si>
  <si>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</si>
  <si>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</si>
  <si>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</si>
  <si>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</si>
  <si>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</si>
  <si>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</si>
  <si>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</si>
  <si>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</si>
  <si>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</si>
  <si>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</si>
  <si>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</si>
  <si>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</si>
  <si>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</si>
  <si>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</si>
  <si>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</si>
  <si>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</si>
  <si>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</si>
  <si>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</si>
  <si>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</si>
  <si>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</si>
  <si>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</si>
  <si>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</si>
  <si>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</si>
  <si>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</si>
  <si>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</si>
  <si>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</si>
  <si>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</si>
  <si>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</si>
  <si>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</si>
  <si>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</si>
  <si>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</si>
  <si>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</si>
  <si>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</si>
  <si>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</si>
  <si>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</si>
  <si>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</si>
  <si>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</si>
  <si>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</si>
  <si>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</si>
  <si>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</si>
  <si>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</si>
  <si>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</si>
  <si>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</si>
  <si>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</si>
  <si>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</si>
  <si>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</si>
  <si>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</si>
  <si>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</si>
  <si>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</si>
  <si>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</si>
  <si>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</si>
  <si>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</si>
  <si>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</si>
  <si>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</si>
  <si>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</si>
  <si>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</si>
  <si>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</si>
  <si>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</si>
  <si>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</si>
  <si>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</si>
  <si>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</si>
  <si>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</si>
  <si>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</si>
  <si>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</si>
  <si>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</si>
  <si>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</si>
  <si>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</si>
  <si>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</si>
  <si>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</si>
  <si>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</si>
  <si>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</si>
  <si>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</si>
  <si>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</si>
  <si>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</si>
  <si>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</si>
  <si>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</si>
  <si>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</si>
  <si>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</si>
  <si>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</si>
  <si>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</si>
  <si>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</si>
  <si>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</si>
  <si>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</si>
  <si>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</si>
  <si>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</si>
  <si>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</si>
  <si>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</si>
  <si>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</si>
  <si>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</si>
  <si>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</si>
  <si>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</si>
  <si>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</si>
  <si>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</si>
  <si>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</si>
  <si>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</si>
  <si>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</si>
  <si>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</si>
  <si>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</si>
  <si>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</si>
  <si>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</si>
  <si>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</si>
  <si>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</si>
  <si>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</si>
  <si>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</si>
  <si>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</si>
  <si>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</si>
  <si>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</si>
  <si>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</si>
  <si>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</si>
  <si>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</si>
  <si>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</si>
  <si>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</si>
  <si>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</si>
  <si>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</si>
  <si>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</si>
  <si>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</si>
  <si>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</si>
  <si>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</si>
  <si>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</si>
  <si>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</si>
  <si>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</si>
  <si>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</si>
  <si>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</si>
  <si>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</si>
  <si>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</si>
  <si>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</si>
  <si>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</si>
  <si>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</si>
  <si>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</si>
  <si>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</si>
  <si>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</si>
  <si>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</si>
  <si>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</si>
  <si>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</si>
  <si>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</si>
  <si>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</si>
  <si>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</si>
  <si>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</si>
  <si>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</si>
  <si>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</si>
  <si>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</si>
  <si>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</si>
  <si>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</si>
  <si>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</si>
  <si>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</si>
  <si>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</si>
  <si>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</si>
  <si>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</si>
  <si>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</si>
  <si>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</si>
  <si>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</si>
  <si>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</si>
  <si>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</si>
  <si>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</si>
  <si>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</si>
  <si>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</si>
  <si>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</si>
  <si>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</si>
  <si>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</si>
  <si>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</si>
  <si>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</si>
  <si>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</si>
  <si>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</si>
  <si>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</si>
  <si>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</si>
  <si>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</si>
  <si>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</si>
  <si>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</si>
  <si>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</si>
  <si>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</si>
  <si>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</si>
  <si>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</si>
  <si>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</si>
  <si>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</si>
  <si>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</si>
  <si>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</si>
  <si>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</si>
  <si>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</si>
  <si>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</si>
  <si>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</si>
  <si>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</si>
  <si>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</si>
  <si>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</si>
  <si>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</si>
  <si>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</si>
  <si>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</si>
  <si>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</si>
  <si>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</si>
  <si>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</si>
  <si>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</si>
  <si>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</si>
  <si>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</si>
  <si>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</si>
  <si>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</si>
  <si>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</si>
  <si>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</si>
  <si>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</si>
  <si>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</si>
  <si>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</si>
  <si>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</si>
  <si>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</si>
  <si>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</si>
  <si>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</si>
  <si>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</si>
  <si>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</si>
  <si>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</si>
  <si>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</si>
  <si>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</si>
  <si>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</si>
  <si>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</si>
  <si>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</si>
  <si>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</si>
  <si>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</si>
  <si>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</si>
  <si>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</si>
  <si>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</si>
  <si>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</si>
  <si>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</si>
  <si>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</si>
  <si>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</si>
  <si>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</si>
  <si>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</si>
  <si>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</si>
  <si>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</si>
  <si>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</si>
  <si>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</si>
  <si>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</si>
  <si>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</si>
  <si>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</si>
  <si>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</si>
  <si>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</si>
  <si>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</si>
  <si>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</si>
  <si>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</si>
  <si>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</si>
  <si>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</si>
  <si>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</si>
  <si>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</si>
  <si>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</si>
  <si>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</si>
  <si>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</si>
  <si>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</si>
  <si>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</si>
  <si>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</si>
  <si>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</si>
  <si>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</si>
  <si>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</si>
  <si>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</si>
  <si>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</si>
  <si>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</si>
  <si>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</si>
  <si>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</si>
  <si>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</si>
  <si>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</si>
  <si>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</si>
  <si>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</si>
  <si>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</si>
  <si>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</si>
  <si>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</si>
  <si>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</si>
  <si>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</si>
  <si>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</si>
  <si>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</si>
  <si>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</si>
  <si>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</si>
  <si>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</si>
  <si>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</si>
  <si>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</si>
  <si>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</si>
  <si>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</si>
  <si>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</si>
  <si>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</si>
  <si>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</si>
  <si>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</si>
  <si>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</si>
  <si>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</si>
  <si>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</si>
  <si>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</si>
  <si>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</si>
  <si>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</si>
  <si>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</si>
  <si>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</si>
  <si>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</si>
  <si>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</si>
  <si>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</si>
  <si>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</si>
  <si>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</si>
  <si>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</si>
  <si>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</si>
  <si>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</si>
  <si>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</si>
  <si>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</si>
  <si>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</si>
  <si>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</si>
  <si>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</si>
  <si>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</si>
  <si>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</si>
  <si>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</si>
  <si>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</si>
  <si>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</si>
  <si>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</si>
  <si>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</si>
  <si>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</si>
  <si>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</si>
  <si>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</si>
  <si>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</si>
  <si>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</si>
  <si>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</si>
  <si>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</si>
  <si>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</si>
  <si>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</si>
  <si>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</si>
  <si>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</si>
  <si>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</si>
  <si>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</si>
  <si>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</si>
  <si>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</si>
  <si>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</si>
  <si>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</si>
  <si>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</si>
  <si>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</si>
  <si>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</si>
  <si>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</si>
  <si>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</si>
  <si>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</si>
  <si>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</si>
  <si>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</si>
  <si>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</si>
  <si>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</si>
  <si>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</si>
  <si>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</si>
  <si>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</si>
  <si>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</si>
  <si>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</si>
  <si>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</si>
  <si>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</si>
  <si>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</si>
  <si>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</si>
  <si>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</si>
  <si>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</si>
  <si>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</si>
  <si>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</si>
  <si>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</si>
  <si>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</si>
  <si>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</si>
  <si>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</si>
  <si>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</si>
  <si>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</si>
  <si>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</si>
  <si>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</si>
  <si>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</si>
  <si>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</si>
  <si>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</si>
  <si>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</si>
  <si>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</si>
  <si>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</si>
  <si>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</si>
  <si>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</si>
  <si>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</si>
  <si>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</si>
  <si>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</si>
  <si>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</si>
  <si>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</si>
  <si>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</si>
  <si>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</si>
  <si>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</si>
  <si>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</si>
  <si>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</si>
  <si>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</si>
  <si>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</si>
  <si>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</si>
  <si>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</si>
  <si>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</si>
  <si>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</si>
  <si>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</si>
  <si>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</si>
  <si>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</si>
  <si>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</si>
  <si>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</si>
  <si>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</si>
  <si>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</si>
  <si>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</si>
  <si>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</si>
  <si>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</si>
  <si>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</si>
  <si>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</si>
  <si>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</si>
  <si>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</si>
  <si>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</si>
  <si>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</si>
  <si>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</si>
  <si>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</si>
  <si>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</si>
  <si>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</si>
  <si>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</si>
  <si>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</si>
  <si>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</si>
  <si>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</si>
  <si>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</si>
  <si>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</si>
  <si>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</si>
  <si>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</si>
  <si>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</si>
  <si>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</si>
  <si>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</si>
  <si>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</si>
  <si>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</si>
  <si>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</si>
  <si>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</si>
  <si>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</si>
  <si>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</si>
  <si>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</si>
  <si>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</si>
  <si>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</si>
  <si>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</si>
  <si>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</si>
  <si>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</si>
  <si>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</si>
  <si>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</si>
  <si>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</si>
  <si>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</si>
  <si>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</si>
  <si>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</si>
  <si>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</si>
  <si>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</si>
  <si>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</si>
  <si>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</si>
  <si>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</si>
  <si>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</si>
  <si>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</si>
  <si>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</si>
  <si>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</si>
  <si>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</si>
  <si>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</si>
  <si>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</si>
  <si>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</si>
  <si>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</si>
  <si>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</si>
  <si>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</si>
  <si>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</si>
  <si>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</si>
  <si>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</si>
  <si>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</si>
  <si>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</si>
  <si>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</si>
  <si>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</si>
  <si>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</si>
  <si>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</si>
  <si>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</si>
  <si>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</si>
  <si>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</si>
  <si>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</si>
  <si>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</si>
  <si>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</si>
  <si>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</si>
  <si>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</si>
  <si>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</si>
  <si>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</si>
  <si>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</si>
  <si>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</si>
  <si>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</si>
  <si>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</si>
  <si>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</si>
  <si>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</si>
  <si>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</si>
  <si>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</si>
  <si>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</si>
  <si>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</si>
  <si>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</si>
  <si>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</si>
  <si>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</si>
  <si>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</si>
  <si>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</si>
  <si>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</si>
  <si>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</si>
  <si>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</si>
  <si>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</si>
  <si>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</si>
  <si>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</si>
  <si>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</si>
  <si>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</si>
  <si>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</si>
  <si>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</si>
  <si>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</si>
  <si>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</si>
  <si>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</si>
  <si>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</si>
  <si>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</si>
  <si>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</si>
  <si>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</si>
  <si>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</si>
  <si>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</si>
  <si>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</si>
  <si>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</si>
  <si>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</si>
  <si>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</si>
  <si>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</si>
  <si>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</si>
  <si>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</si>
  <si>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</si>
  <si>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</si>
  <si>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</si>
  <si>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</si>
  <si>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</si>
  <si>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</si>
  <si>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</si>
  <si>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</si>
  <si>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</si>
  <si>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</si>
  <si>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</si>
  <si>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</si>
  <si>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</si>
  <si>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</si>
  <si>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</si>
  <si>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</si>
  <si>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</si>
  <si>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</si>
  <si>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</si>
  <si>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</si>
  <si>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</si>
  <si>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</si>
  <si>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</si>
  <si>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</si>
  <si>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</si>
  <si>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</si>
  <si>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</si>
  <si>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</si>
  <si>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</si>
  <si>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</si>
  <si>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</si>
  <si>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</si>
  <si>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</si>
  <si>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</si>
  <si>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</si>
  <si>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</si>
  <si>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</si>
  <si>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</si>
  <si>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</si>
  <si>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</si>
  <si>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</si>
  <si>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</si>
  <si>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</si>
  <si>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</si>
  <si>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</si>
  <si>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</si>
  <si>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</si>
  <si>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</si>
  <si>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</si>
  <si>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</si>
  <si>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</si>
  <si>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</si>
  <si>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</si>
  <si>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</si>
  <si>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</si>
  <si>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</si>
  <si>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</si>
  <si>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</si>
  <si>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</si>
  <si>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</si>
  <si>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</si>
  <si>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</si>
  <si>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</si>
  <si>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</si>
  <si>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</si>
  <si>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</si>
  <si>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</si>
  <si>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</si>
  <si>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</si>
  <si>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</si>
  <si>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</si>
  <si>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</si>
  <si>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</si>
  <si>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</si>
  <si>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</si>
  <si>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</si>
  <si>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</si>
  <si>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</si>
  <si>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</si>
  <si>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</si>
  <si>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</si>
  <si>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</si>
  <si>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</si>
  <si>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</si>
  <si>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</si>
  <si>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</si>
  <si>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</si>
  <si>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</si>
  <si>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</si>
  <si>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</si>
  <si>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</si>
  <si>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</si>
  <si>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</si>
  <si>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</si>
  <si>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</si>
  <si>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</si>
  <si>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</si>
  <si>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</si>
  <si>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</si>
  <si>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</si>
  <si>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</si>
  <si>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</si>
  <si>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</si>
  <si>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</si>
  <si>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</si>
  <si>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</si>
  <si>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</si>
  <si>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</si>
  <si>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</si>
  <si>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</si>
  <si>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</si>
  <si>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</si>
  <si>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</si>
  <si>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</si>
  <si>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</si>
  <si>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</si>
  <si>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</si>
  <si>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</si>
  <si>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</si>
  <si>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</si>
  <si>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</si>
  <si>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</si>
  <si>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</si>
  <si>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</si>
  <si>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</si>
  <si>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</si>
  <si>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</si>
  <si>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</si>
  <si>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</si>
  <si>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</si>
  <si>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</si>
  <si>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</si>
  <si>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</si>
  <si>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</si>
  <si>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</si>
  <si>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</si>
  <si>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</si>
  <si>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</si>
  <si>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</si>
  <si>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</si>
  <si>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</si>
  <si>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</si>
  <si>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</si>
  <si>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</si>
  <si>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</si>
  <si>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</si>
  <si>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</si>
  <si>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</si>
  <si>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</si>
  <si>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</si>
  <si>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</si>
  <si>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</si>
  <si>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</si>
  <si>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</si>
  <si>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</si>
  <si>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</si>
  <si>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</si>
  <si>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</si>
  <si>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</si>
  <si>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</si>
  <si>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</si>
  <si>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</si>
  <si>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</si>
  <si>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</si>
  <si>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</si>
  <si>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</si>
  <si>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</si>
  <si>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</si>
  <si>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</si>
  <si>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</si>
  <si>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</si>
  <si>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</si>
  <si>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</si>
  <si>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</si>
  <si>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</si>
  <si>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</si>
  <si>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</si>
  <si>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</si>
  <si>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</si>
  <si>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</si>
  <si>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</si>
  <si>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</si>
  <si>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</si>
  <si>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</si>
  <si>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</si>
  <si>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</si>
  <si>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</si>
  <si>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</si>
  <si>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</si>
  <si>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</si>
  <si>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</si>
  <si>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</si>
  <si>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</si>
  <si>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</si>
  <si>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</si>
  <si>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</si>
  <si>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</si>
  <si>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</si>
  <si>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</si>
  <si>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</si>
  <si>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</si>
  <si>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</si>
  <si>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</si>
  <si>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</si>
  <si>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</si>
  <si>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</si>
  <si>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</si>
  <si>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</si>
  <si>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</si>
  <si>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</si>
  <si>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</si>
  <si>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</si>
  <si>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</si>
  <si>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</si>
  <si>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</si>
  <si>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</si>
  <si>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</si>
  <si>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</si>
  <si>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</si>
  <si>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</si>
  <si>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</si>
  <si>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</si>
  <si>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</si>
  <si>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</si>
  <si>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</si>
  <si>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</si>
  <si>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</si>
  <si>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</si>
  <si>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</si>
  <si>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</si>
  <si>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</si>
  <si>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</si>
  <si>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</si>
  <si>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</si>
  <si>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</si>
  <si>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</si>
  <si>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</si>
  <si>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</si>
  <si>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</si>
  <si>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</si>
  <si>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</si>
  <si>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</si>
  <si>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</si>
  <si>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</si>
  <si>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</si>
  <si>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</si>
  <si>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</si>
  <si>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</si>
  <si>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</si>
  <si>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</si>
  <si>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</si>
  <si>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</si>
  <si>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</si>
  <si>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</si>
  <si>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</si>
  <si>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</si>
  <si>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</si>
  <si>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</si>
  <si>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</si>
  <si>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</si>
  <si>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</si>
  <si>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</si>
  <si>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</si>
  <si>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</si>
  <si>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</si>
  <si>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</si>
  <si>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</si>
  <si>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</si>
  <si>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</si>
  <si>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</si>
  <si>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</si>
  <si>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</si>
  <si>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</si>
  <si>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</si>
  <si>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</si>
  <si>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</si>
  <si>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</si>
  <si>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</si>
  <si>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</si>
  <si>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</si>
  <si>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</si>
  <si>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</si>
  <si>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</si>
  <si>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</si>
  <si>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</si>
  <si>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</si>
  <si>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</si>
  <si>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</si>
  <si>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</si>
  <si>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</si>
  <si>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</si>
  <si>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</si>
  <si>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</si>
  <si>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</si>
  <si>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</si>
  <si>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</si>
  <si>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</si>
  <si>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</si>
  <si>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</si>
  <si>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</si>
  <si>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</si>
  <si>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</si>
  <si>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</si>
  <si>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</si>
  <si>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</si>
  <si>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</si>
  <si>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</si>
  <si>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</si>
  <si>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</si>
  <si>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</si>
  <si>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</si>
  <si>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</si>
  <si>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</si>
  <si>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</si>
  <si>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</si>
  <si>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</si>
  <si>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</si>
  <si>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</si>
  <si>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</si>
  <si>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</si>
  <si>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</si>
  <si>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</si>
  <si>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</si>
  <si>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</si>
  <si>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</si>
  <si>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</si>
  <si>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</si>
  <si>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</si>
  <si>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</si>
  <si>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</si>
  <si>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</si>
  <si>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</si>
  <si>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</si>
  <si>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</si>
  <si>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</si>
  <si>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</si>
  <si>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</si>
  <si>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</si>
  <si>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</si>
  <si>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</si>
  <si>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</si>
  <si>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</si>
  <si>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</si>
  <si>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</si>
  <si>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</si>
  <si>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</si>
  <si>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</si>
  <si>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</si>
  <si>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</si>
  <si>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</si>
  <si>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</si>
  <si>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</si>
  <si>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</si>
  <si>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</si>
  <si>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</si>
  <si>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</si>
  <si>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</si>
  <si>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</si>
  <si>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</si>
  <si>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</si>
  <si>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</si>
  <si>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</si>
  <si>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</si>
  <si>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</si>
  <si>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</si>
  <si>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</si>
  <si>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</si>
  <si>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</si>
  <si>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</si>
  <si>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</si>
  <si>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</si>
  <si>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</si>
  <si>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</si>
  <si>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</si>
  <si>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</si>
  <si>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</si>
  <si>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</si>
  <si>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</si>
  <si>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</si>
  <si>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</si>
  <si>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</si>
  <si>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</si>
  <si>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</si>
  <si>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</si>
  <si>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</si>
  <si>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</si>
  <si>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</si>
  <si>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</si>
  <si>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</si>
  <si>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</si>
  <si>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</si>
  <si>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</si>
  <si>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</si>
  <si>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</si>
  <si>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</si>
  <si>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</si>
  <si>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</si>
  <si>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</si>
  <si>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</si>
  <si>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</si>
  <si>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</si>
  <si>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</si>
  <si>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</si>
  <si>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</si>
  <si>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</si>
  <si>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</si>
  <si>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</si>
  <si>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</si>
  <si>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</si>
  <si>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</si>
  <si>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</si>
  <si>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</si>
  <si>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</si>
  <si>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</si>
  <si>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</si>
  <si>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</si>
  <si>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</si>
  <si>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</si>
  <si>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</si>
  <si>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</si>
  <si>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</si>
  <si>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</si>
  <si>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</si>
  <si>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</si>
  <si>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</si>
  <si>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</si>
  <si>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</si>
  <si>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</si>
  <si>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</si>
  <si>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</si>
  <si>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</si>
  <si>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</si>
  <si>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</si>
  <si>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</si>
  <si>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</si>
  <si>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</si>
  <si>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</si>
  <si>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</si>
  <si>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</si>
  <si>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</si>
  <si>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</si>
  <si>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</si>
  <si>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</si>
  <si>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</si>
  <si>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</si>
  <si>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</si>
  <si>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</si>
  <si>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</si>
  <si>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</si>
  <si>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</si>
  <si>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</si>
  <si>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</si>
  <si>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</si>
  <si>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</si>
  <si>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</si>
  <si>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</si>
  <si>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</si>
  <si>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</si>
  <si>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</si>
  <si>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</si>
  <si>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</si>
  <si>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</si>
  <si>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</si>
  <si>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</si>
  <si>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</si>
  <si>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</si>
  <si>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</si>
  <si>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</si>
  <si>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</si>
  <si>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</si>
  <si>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</si>
  <si>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</si>
  <si>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</si>
  <si>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</si>
  <si>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</si>
  <si>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</si>
  <si>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</si>
  <si>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</si>
  <si>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</si>
  <si>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</si>
  <si>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</si>
  <si>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</si>
  <si>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</si>
  <si>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</si>
  <si>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</si>
  <si>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</si>
  <si>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</si>
  <si>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</si>
  <si>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</si>
  <si>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</si>
  <si>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</si>
  <si>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</si>
  <si>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</si>
  <si>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</si>
  <si>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</si>
  <si>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</si>
  <si>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</si>
  <si>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</si>
  <si>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</si>
  <si>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</si>
  <si>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</si>
  <si>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</si>
  <si>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</si>
  <si>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</si>
  <si>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</si>
  <si>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</si>
  <si>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</si>
  <si>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</si>
  <si>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</si>
  <si>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</si>
  <si>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</si>
  <si>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</si>
  <si>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</si>
  <si>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</si>
  <si>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</si>
  <si>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</si>
  <si>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</si>
  <si>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</si>
  <si>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</si>
  <si>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</si>
  <si>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</si>
  <si>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</si>
  <si>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</si>
  <si>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</si>
  <si>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</si>
  <si>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</si>
  <si>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</si>
  <si>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</si>
  <si>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</si>
  <si>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</si>
  <si>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</si>
  <si>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</si>
  <si>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</si>
  <si>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</si>
  <si>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</si>
  <si>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</si>
  <si>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</si>
  <si>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</si>
  <si>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</si>
  <si>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</si>
  <si>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</si>
  <si>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</si>
  <si>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</si>
  <si>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</si>
  <si>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</si>
  <si>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</si>
  <si>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</si>
  <si>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</si>
  <si>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</si>
  <si>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</si>
  <si>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</si>
  <si>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</si>
  <si>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</si>
  <si>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</si>
  <si>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</si>
  <si>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</si>
  <si>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</si>
  <si>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</si>
  <si>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</si>
  <si>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</si>
  <si>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</si>
  <si>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</si>
  <si>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</si>
  <si>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</si>
  <si>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</si>
  <si>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</si>
  <si>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</si>
  <si>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</si>
  <si>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</si>
  <si>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</si>
  <si>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</si>
  <si>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</si>
  <si>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</si>
  <si>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</si>
  <si>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</si>
  <si>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</si>
  <si>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</si>
  <si>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</si>
  <si>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</si>
  <si>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</si>
  <si>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</si>
  <si>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</si>
  <si>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</si>
  <si>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</si>
  <si>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</si>
  <si>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</si>
  <si>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</si>
  <si>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</si>
  <si>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</si>
  <si>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</si>
  <si>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</si>
  <si>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</si>
  <si>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</si>
  <si>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</si>
  <si>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</si>
  <si>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</si>
  <si>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</si>
  <si>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</si>
  <si>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</si>
  <si>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</si>
  <si>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</si>
  <si>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</si>
  <si>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</si>
  <si>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</si>
  <si>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</si>
  <si>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</si>
  <si>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</si>
  <si>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</si>
  <si>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</si>
  <si>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</si>
  <si>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</si>
  <si>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</si>
  <si>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</si>
  <si>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</si>
  <si>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</si>
  <si>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</si>
  <si>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</si>
  <si>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</si>
  <si>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</si>
  <si>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</si>
  <si>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</si>
  <si>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</si>
  <si>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</si>
  <si>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</si>
  <si>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</si>
  <si>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</si>
  <si>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</si>
  <si>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</si>
  <si>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</si>
  <si>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</si>
  <si>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</si>
  <si>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</si>
  <si>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</si>
  <si>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</si>
  <si>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</si>
  <si>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</si>
  <si>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</si>
  <si>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</si>
  <si>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</si>
  <si>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</si>
  <si>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</si>
  <si>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</si>
  <si>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</si>
  <si>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</si>
  <si>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</si>
  <si>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</si>
  <si>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</si>
  <si>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</si>
  <si>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</si>
  <si>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</si>
  <si>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</si>
  <si>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</si>
  <si>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</si>
  <si>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</si>
  <si>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</si>
  <si>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</si>
  <si>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</si>
  <si>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</si>
  <si>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</si>
  <si>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</si>
  <si>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</si>
  <si>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</si>
  <si>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</si>
  <si>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</si>
  <si>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</si>
  <si>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</si>
  <si>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</si>
  <si>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</si>
  <si>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</si>
  <si>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</si>
  <si>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</si>
  <si>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</si>
  <si>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</si>
  <si>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</si>
  <si>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</si>
  <si>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</si>
  <si>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</si>
  <si>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</si>
  <si>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</si>
  <si>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</si>
  <si>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</si>
  <si>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</si>
  <si>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</si>
  <si>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</si>
  <si>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</si>
  <si>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</si>
  <si>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</si>
  <si>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</si>
  <si>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</si>
  <si>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</si>
  <si>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</si>
  <si>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</si>
  <si>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</si>
  <si>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</si>
  <si>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</si>
  <si>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</si>
  <si>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</si>
  <si>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</si>
  <si>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</si>
  <si>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</si>
  <si>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</si>
  <si>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</si>
  <si>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</si>
  <si>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</si>
  <si>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</si>
  <si>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</si>
  <si>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</si>
  <si>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</si>
  <si>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</si>
  <si>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</si>
  <si>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</si>
  <si>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</si>
  <si>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</si>
  <si>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</si>
  <si>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</si>
  <si>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</si>
  <si>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</si>
  <si>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</si>
  <si>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</si>
  <si>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</si>
  <si>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</si>
  <si>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</si>
  <si>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</si>
  <si>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</si>
  <si>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</si>
  <si>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</si>
  <si>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</si>
  <si>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</si>
  <si>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</si>
  <si>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</si>
  <si>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</si>
  <si>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</si>
  <si>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</si>
  <si>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</si>
  <si>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</si>
  <si>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</si>
  <si>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</si>
  <si>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</si>
  <si>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</si>
  <si>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</si>
  <si>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</si>
  <si>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</si>
  <si>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</si>
  <si>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</si>
  <si>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</si>
  <si>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</si>
  <si>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</si>
  <si>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</si>
  <si>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</si>
  <si>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</si>
  <si>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</si>
  <si>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</si>
  <si>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</si>
  <si>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</si>
  <si>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</si>
  <si>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</si>
  <si>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</si>
  <si>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</si>
  <si>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</si>
  <si>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</si>
  <si>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</si>
  <si>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</si>
  <si>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</si>
  <si>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</si>
  <si>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</si>
  <si>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</si>
  <si>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</si>
  <si>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</si>
  <si>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</si>
  <si>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</si>
  <si>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</si>
  <si>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</si>
  <si>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</si>
  <si>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</si>
  <si>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</si>
  <si>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</si>
  <si>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</si>
  <si>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</si>
  <si>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</si>
  <si>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</si>
  <si>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</si>
  <si>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</si>
  <si>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</si>
  <si>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</si>
  <si>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</si>
  <si>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</si>
  <si>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</si>
  <si>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</si>
  <si>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</si>
  <si>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</si>
  <si>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</si>
  <si>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</si>
  <si>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</si>
  <si>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</si>
  <si>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</si>
  <si>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</si>
  <si>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</si>
  <si>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</si>
  <si>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</si>
  <si>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</si>
  <si>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</si>
  <si>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</si>
  <si>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</si>
  <si>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</si>
  <si>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</si>
  <si>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</si>
  <si>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</si>
  <si>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</si>
  <si>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</si>
  <si>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</si>
  <si>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</si>
  <si>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</si>
  <si>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</si>
  <si>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</si>
  <si>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</si>
  <si>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</si>
  <si>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</si>
  <si>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</si>
  <si>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</si>
  <si>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</si>
  <si>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</si>
  <si>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</si>
  <si>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</si>
  <si>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</si>
  <si>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</si>
  <si>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</si>
  <si>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</si>
  <si>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</si>
  <si>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</si>
  <si>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</si>
  <si>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</si>
  <si>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</si>
  <si>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</si>
  <si>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</si>
  <si>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</si>
  <si>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</si>
  <si>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</si>
  <si>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</si>
  <si>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</si>
  <si>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</si>
  <si>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</si>
  <si>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</si>
  <si>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</si>
  <si>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</si>
  <si>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</si>
  <si>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</si>
  <si>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jed0650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</si>
  <si>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</si>
  <si>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</si>
  <si>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</si>
  <si>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</si>
  <si>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</si>
  <si>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</si>
  <si>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</si>
  <si>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</si>
  <si>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TT-20251021-01044 // NA</t>
  </si>
  <si>
    <t>Sceco teams are  working, RT site and currently parking space not available to connect PG with Sceco meter</t>
  </si>
  <si>
    <t>PCM-20251021-00001720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</si>
</sst>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6" totalsRowShown="0" headerRowDxfId="48" dataDxfId="47" headerRowBorderDxfId="45" tableBorderDxfId="46" totalsRowBorderDxfId="44">
  <autoFilter ref="A1:L2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288.668034259259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8.1730458333331626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45951.616460185185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45951.616460185185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45951.616460185185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45951.616460185185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45951.616460185185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45951.616460185185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45951.616460185185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45951.616460185185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45951.616460185185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45951.616460185185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45951.616460185185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45951.616460185185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45951.616460185185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45951.616460185185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45951.616460185185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45951.616460185185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45951.616460185185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45951.616460185185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45951.616460185185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45951.616460185185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45951.616460185185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45951.616460185185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45951.616460185185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45951.616460185185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45951.616460185185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45951.616460185185</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45951.616460185185</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45951.616460185185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45951.616460185185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45951.616460185185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45951.616460185185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45951.616460185185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45951.616460185185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45951.616460185185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45951.616460185185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45951.616460185185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45951.616460185185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45951.616460185185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45951.616460185185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45951.616460185185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45951.616460185185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45951.616460185185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45951.616460185185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45951.616460185185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45951.616460185185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45951.616460185185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45951.616460185185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45951.616460185185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45951.616460185185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45951.616460185185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45951.616460185185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45951.616460185185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45951.616460185185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45951.616460185185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45951.616460185185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45951.616460185185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45951.616460185185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45951.616460185185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45951.616460185185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45951.616460185185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45951.616460185185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45951.616460185185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45951.616460185185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45951.616460185185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45951.616460185185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45951.616460185185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45951.616460185185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45951.616460185185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45951.616460185185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45951.616460185185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45951.616460185185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45951.616460185185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45951.616460185185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45951.616460185185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45951.616460185185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45951.616460185185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45951.616460185185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45951.616460185185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45951.616460185185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45951.616460185185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45951.616460185185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45951.616460185185</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45951.616460185185</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144.88937685185374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126.61662222222367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7.1206847222201759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45951.616460185185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45951.616460185185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45951.616460185185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45951.616460185185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45951.616460185185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45951.616460185185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45951.616460185185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45951.616460185185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45951.616460185185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45951.616460185185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45951.616460185185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45951.616460185185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45951.616460185185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45951.616460185185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45951.616460185185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45951.616460185185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45951.616460185185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45951.616460185185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45951.616460185185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45951.616460185185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45951.616460185185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45951.616460185185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45951.616460185185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45951.616460185185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45951.616460185185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45951.616460185185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45951.616460185185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45951.616460185185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45951.616460185185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45951.616460185185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45951.616460185185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45951.616460185185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45951.616460185185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45951.616460185185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45951.616460185185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45951.616460185185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45951.616460185185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45951.616460185185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45951.616460185185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45951.616460185185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45951.616460185185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45951.616460185185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45951.616460185185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45951.616460185185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45951.616460185185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45951.616460185185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45951.616460185185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45951.616460185185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45951.616460185185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45951.616460185185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45951.616460185185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45951.616460185185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45951.616460185185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45951.616460185185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45951.616460185185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45951.616460185185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45951.616460185185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45951.616460185185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45951.616460185185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45951.616460185185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45951.616460185185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45951.616460185185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45951.616460185185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45951.616460185185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45951.616460185185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45951.616460185185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45951.616460185185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45951.616460185185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45951.616460185185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45951.616460185185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45951.616460185185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45951.616460185185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45951.616460185185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45951.616460185185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45951.616460185185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45951.616460185185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45951.616460185185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45951.616460185185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45951.616460185185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45951.616460185185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45951.616460185185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45951.616460185185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45951.616460185185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45951.616460185185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45951.616460185185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45951.616460185185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45951.616460185185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45951.616460185185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45951.616460185185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45951.616460185185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45951.616460185185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45951.616460185185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45951.616460185185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45951.616460185185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45951.616460185185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45951.616460185185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45951.616460185185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45951.616460185185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45951.616460185185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45951.616460185185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45951.616460185185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45951.616460185185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45951.616460185185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45951.616460185185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45951.616460185185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45951.616460185185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45951.616460185185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45951.616460185185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45951.616460185185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45951.616460185185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45951.616460185185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45951.616460185185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45951.616460185185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45951.616460185185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45951.616460185185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45951.616460185185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45951.616460185185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45951.616460185185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45951.616460185185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45951.616460185185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45951.616460185185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45951.616460185185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45951.616460185185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45951.616460185185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45951.616460185185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45951.616460185185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45951.616460185185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45951.616460185185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45951.616460185185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45951.616460185185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45951.616460185185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45951.616460185185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45951.616460185185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45951.616460185185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45951.616460185185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45951.616460185185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45951.616460185185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45951.616460185185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45951.616460185185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45951.616460185185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45951.616460185185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45951.616460185185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45951.616460185185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45951.616460185185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45951.616460185185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45951.616460185185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45951.616460185185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45951.616460185185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45951.616460185185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45951.616460185185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45951.616460185185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45951.616460185185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45951.616460185185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45951.616460185185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45951.616460185185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45951.616460185185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45951.616460185185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45951.616460185185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45951.616460185185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45951.616460185185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45951.616460185185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45951.616460185185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45951.616460185185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45951.616460185185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45951.616460185185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45951.616460185185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45951.616460185185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45951.616460185185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45951.616460185185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45951.616460185185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45951.616460185185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45951.616460185185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45951.616460185185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45951.616460185185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45951.616460185185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45951.616460185185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45951.616460185185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45951.616460185185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45951.616460185185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45951.616460185185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45951.616460185185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45951.616460185185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45951.616460185185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45951.616460185185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45951.616460185185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45951.616460185185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45951.616460185185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45951.616460185185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45951.616460185185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45951.616460185185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45951.616460185185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45951.616460185185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45951.616460185185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45951.616460185185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45951.616460185185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45951.616460185185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45951.616460185185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45951.616460185185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45951.616460185185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45951.616460185185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45951.616460185185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45951.616460185185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45951.616460185185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45951.616460185185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45951.616460185185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45951.616460185185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45951.616460185185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45951.616460185185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45951.616460185185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45951.616460185185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45951.616460185185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45951.616460185185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45951.616460185185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45951.616460185185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45951.616460185185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45951.616460185185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45951.616460185185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45951.616460185185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45951.616460185185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45951.616460185185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45951.616460185185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45951.616460185185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45951.616460185185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45951.616460185185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45951.616460185185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45951.616460185185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45951.616460185185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45951.616460185185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45951.616460185185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45951.616460185185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45951.616460185185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45951.616460185185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45951.616460185185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45951.616460185185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45951.616460185185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45951.616460185185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45951.616460185185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45951.616460185185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45951.616460185185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45951.616460185185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45951.616460185185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45951.616460185185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45951.616460185185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45951.616460185185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45951.616460185185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45951.616460185185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45951.616460185185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45951.616460185185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45951.616460185185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45951.616460185185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45951.616460185185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45951.616460185185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45951.616460185185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45951.616460185185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45951.616460185185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45951.616460185185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45951.616460185185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45951.616460185185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45951.616460185185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45951.616460185185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45951.616460185185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45951.616460185185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45951.616460185185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45951.616460185185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45951.616460185185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45951.616460185185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45951.616460185185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45951.616460185185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45951.616460185185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45951.616460185185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45951.616460185185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45951.616460185185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45951.616460185185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45951.616460185185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45951.616460185185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45951.616460185185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45951.616460185185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45951.616460185185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45951.616460185185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45951.616460185185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45951.616460185185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45951.616460185185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45951.616460185185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45951.616460185185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45951.616460185185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45951.616460185185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45951.616460185185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45951.616460185185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45951.616460185185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45951.616460185185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45951.616460185185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45951.616460185185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45951.616460185185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45951.616460185185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45951.616460185185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45951.616460185185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45951.616460185185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45951.616460185185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45951.616460185185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45951.616460185185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45951.616460185185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45951.616460185185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45951.616460185185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45951.616460185185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45951.616460185185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45951.616460185185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45951.616460185185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45951.616460185185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45951.616460185185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45951.616460185185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45951.616460185185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45951.616460185185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45951.616460185185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45951.616460185185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45951.616460185185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45951.616460185185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45951.616460185185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45951.616460185185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45951.616460185185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45951.616460185185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45951.616460185185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45951.616460185185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45951.616460185185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45951.616460185185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45951.616460185185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45951.616460185185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45951.616460185185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45951.616460185185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45951.616460185185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45951.616460185185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45951.616460185185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45951.616460185185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45951.616460185185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45951.616460185185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45951.616460185185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45951.616460185185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45951.616460185185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45951.616460185185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45951.616460185185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45951.616460185185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45951.616460185185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45951.616460185185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45951.616460185185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45951.616460185185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45951.616460185185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45951.616460185185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45951.616460185185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45951.616460185185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45951.616460185185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45951.616460185185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45951.616460185185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45951.616460185185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45951.616460185185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45951.616460185185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45951.616460185185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45951.616460185185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45951.616460185185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45951.616460185185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45951.616460185185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45951.616460185185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45951.616460185185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45951.616460185185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45951.616460185185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45951.616460185185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45951.616460185185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45951.616460185185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45951.616460185185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45951.616460185185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45951.616460185185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45951.616460185185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45951.616460185185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45951.616460185185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45951.616460185185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45951.616460185185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45951.616460185185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45951.616460185185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45951.616460185185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45951.616460185185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45951.616460185185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45951.616460185185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45951.616460185185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45951.616460185185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45951.616460185185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45951.616460185185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45951.616460185185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45951.616460185185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45951.616460185185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45951.616460185185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45951.616460185185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45951.616460185185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45951.616460185185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45951.616460185185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45951.616460185185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45951.616460185185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45951.616460185185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45951.616460185185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45951.616460185185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45951.616460185185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45951.616460185185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45951.616460185185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45951.616460185185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45951.616460185185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45951.616460185185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45951.616460185185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45951.616460185185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45951.616460185185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45951.616460185185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45951.616460185185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45951.616460185185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45951.616460185185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45951.616460185185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45951.616460185185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45951.616460185185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45951.616460185185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45951.616460185185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45951.616460185185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45951.616460185185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45951.616460185185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45951.616460185185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45951.616460185185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45951.616460185185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45951.616460185185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45951.616460185185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45951.616460185185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45951.616460185185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45951.616460185185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45951.616460185185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45951.616460185185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45951.616460185185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45951.616460185185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45951.616460185185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45951.616460185185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45951.616460185185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45951.616460185185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45951.616460185185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45951.616460185185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45951.616460185185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45951.616460185185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45951.616460185185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45951.616460185185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45951.616460185185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45951.616460185185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45951.616460185185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45951.616460185185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45951.616460185185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45951.616460185185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45951.616460185185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45951.616460185185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45951.616460185185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45951.616460185185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45951.616460185185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45951.616460185185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45951.616460185185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45951.616460185185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45951.616460185185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45951.616460185185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45951.616460185185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45951.616460185185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45951.616460185185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45951.616460185185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45951.616460185185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45951.616460185185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45951.616460185185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45951.616460185185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45951.616460185185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45951.616460185185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45951.616460185185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45951.616460185185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45951.616460185185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45951.616460185185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45951.616460185185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45951.616460185185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45951.616460185185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45951.616460185185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45951.616460185185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45951.616460185185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45951.616460185185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45951.616460185185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45951.616460185185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45951.616460185185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45951.616460185185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45951.616460185185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45951.616460185185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45951.616460185185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45951.616460185185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45951.616460185185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45951.616460185185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45951.616460185185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45951.616460185185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45951.616460185185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45951.616460185185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45951.616460185185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45951.616460185185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45951.616460185185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45951.616460185185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45951.616460185185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45951.616460185185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45951.616460185185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45951.616460185185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45951.616460185185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45951.616460185185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45951.616460185185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45951.616460185185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45951.616460185185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45951.616460185185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45951.616460185185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45951.616460185185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45951.616460185185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45951.616460185185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45951.616460185185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45951.616460185185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45951.616460185185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45951.616460185185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45951.616460185185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45951.616460185185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45951.616460185185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45951.616460185185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45951.616460185185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45951.616460185185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45951.616460185185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45951.616460185185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45951.616460185185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45951.616460185185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45951.616460185185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45951.616460185185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45951.616460185185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45951.616460185185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45951.616460185185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45951.616460185185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45951.616460185185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45951.616460185185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45951.616460185185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45951.616460185185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45951.616460185185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45951.616460185185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45951.616460185185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45951.616460185185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45951.616460185185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45951.616460185185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45951.616460185185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45951.616460185185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45951.616460185185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45951.616460185185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45951.616460185185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45951.616460185185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45951.616460185185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45951.616460185185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45951.616460185185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45951.616460185185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45951.616460185185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45951.616460185185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45951.616460185185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45951.616460185185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45951.616460185185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45951.616460185185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45951.616460185185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45951.616460185185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45951.616460185185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45951.616460185185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45951.616460185185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45951.616460185185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45951.616460185185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45951.616460185185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45951.616460185185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45951.616460185185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45951.616460185185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45951.616460185185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45951.616460185185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45951.616460185185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45951.616460185185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45951.616460185185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45951.616460185185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45951.616460185185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45951.616460185185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45951.616460185185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45951.616460185185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45951.616460185185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45951.616460185185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45951.616460185185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45951.616460185185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45951.616460185185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45951.616460185185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45951.616460185185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45951.616460185185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45951.616460185185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45951.616460185185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45951.616460185185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45951.616460185185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45951.616460185185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45951.616460185185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45951.616460185185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45951.616460185185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45951.616460185185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45951.616460185185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45951.616460185185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45951.616460185185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45951.616460185185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45951.616460185185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45951.616460185185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45951.616460185185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45951.616460185185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45951.616460185185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45951.616460185185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45951.616460185185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45951.616460185185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45951.616460185185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45951.616460185185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45951.616460185185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45951.616460185185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45951.616460185185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45951.616460185185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45951.616460185185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45951.616460185185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45951.616460185185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45951.616460185185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45951.616460185185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45951.616460185185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45951.616460185185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45951.616460185185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45951.616460185185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45951.616460185185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45951.616460185185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45951.616460185185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45951.616460185185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45951.616460185185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45951.616460185185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45951.616460185185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45951.616460185185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45951.616460185185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45951.616460185185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45951.616460185185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45951.616460185185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45951.616460185185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45951.616460185185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45951.616460185185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45951.616460185185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45951.616460185185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45951.616460185185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45951.616460185185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45951.616460185185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45951.616460185185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45951.616460185185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45951.616460185185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45951.616460185185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45951.616460185185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45951.616460185185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45951.616460185185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45951.616460185185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45951.616460185185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45951.616460185185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45951.616460185185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45951.616460185185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45951.616460185185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45951.616460185185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45951.616460185185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45951.616460185185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45951.616460185185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45951.616460185185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45951.616460185185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45951.616460185185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45951.616460185185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45951.616460185185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45951.616460185185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45951.616460185185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45951.616460185185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45951.616460185185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45951.616460185185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45951.616460185185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45951.616460185185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45951.616460185185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45951.616460185185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45951.616460185185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45951.616460185185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45951.616460185185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45951.616460185185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45951.616460185185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45951.616460185185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45951.616460185185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45951.616460185185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45951.616460185185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45951.616460185185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45951.616460185185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45951.616460185185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45951.616460185185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45951.616460185185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45951.616460185185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45951.616460185185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45951.616460185185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45951.616460185185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45951.616460185185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45951.616460185185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45951.616460185185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45951.616460185185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45951.616460185185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45951.616460185185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45951.616460185185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45951.616460185185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45951.616460185185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45951.616460185185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45951.616460185185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45951.616460185185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45951.616460185185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45951.616460185185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45951.616460185185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45951.616460185185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45951.616460185185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45951.616460185185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45951.616460185185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45951.616460185185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45951.616460185185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45951.616460185185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45951.616460185185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45951.616460185185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45951.616460185185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45951.616460185185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45951.616460185185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45951.616460185185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45951.616460185185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45951.616460185185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45951.616460185185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45951.616460185185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45951.616460185185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45951.616460185185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45951.616460185185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45951.616460185185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45951.616460185185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45951.616460185185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45951.616460185185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45951.616460185185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45951.616460185185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45951.616460185185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45951.616460185185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45951.616460185185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45951.616460185185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45951.616460185185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45951.616460185185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45951.616460185185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45951.616460185185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45951.616460185185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45951.616460185185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45951.616460185185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45951.616460185185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45951.616460185185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45951.616460185185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45951.616460185185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45951.616460185185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45951.616460185185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45951.616460185185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45951.616460185185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45951.616460185185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45951.616460185185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45951.616460185185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45951.616460185185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45951.616460185185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45951.616460185185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45951.616460185185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45951.616460185185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45951.616460185185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45951.616460185185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45951.616460185185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45951.616460185185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45951.616460185185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45951.616460185185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45951.616460185185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45951.616460185185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45951.616460185185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45951.616460185185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45951.616460185185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45951.616460185185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45951.616460185185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45951.616460185185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45951.616460185185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45951.616460185185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45951.616460185185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45951.616460185185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45951.616460185185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45951.616460185185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45951.616460185185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45951.616460185185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45951.616460185185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45951.616460185185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45951.616460185185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45951.616460185185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45951.616460185185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45951.616460185185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45951.616460185185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45951.616460185185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45951.616460185185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45951.616460185185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45951.616460185185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45951.616460185185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45951.616460185185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45951.616460185185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45951.616460185185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45951.616460185185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45951.616460185185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45951.616460185185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45951.616460185185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45951.616460185185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45951.616460185185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45951.616460185185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45951.616460185185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45951.616460185185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45951.616460185185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45951.616460185185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45951.616460185185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45951.616460185185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45951.616460185185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45951.616460185185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45951.616460185185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45951.616460185185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45951.616460185185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45951.616460185185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45951.616460185185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45951.616460185185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45951.616460185185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45951.616460185185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45951.616460185185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45951.616460185185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45951.616460185185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45951.616460185185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45951.616460185185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45951.616460185185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45951.616460185185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45951.616460185185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45951.616460185185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45951.616460185185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45951.616460185185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45951.616460185185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45951.616460185185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45951.616460185185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45951.616460185185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45951.616460185185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45951.616460185185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45951.616460185185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45951.616460185185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45951.616460185185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45951.616460185185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45951.616460185185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45951.616460185185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45951.616460185185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45951.616460185185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45951.616460185185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45951.616460185185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45951.616460185185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45951.616460185185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45951.616460185185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45951.616460185185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45951.616460185185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45951.616460185185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45951.616460185185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45951.616460185185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45951.616460185185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45951.616460185185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45951.616460185185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45951.61646041667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45951.61646041667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45951.61646041667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45951.61646041667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45951.61646041667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45951.61646041667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45951.61646041667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45951.61646041667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45951.61646041667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45951.61646041667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45951.61646041667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45951.61646041667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45951.61646041667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45951.61646041667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45951.61646041667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45951.61646041667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45951.61646041667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45951.61646041667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45951.61646041667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45951.61646041667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45951.61646041667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45951.61646041667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45951.61646041667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45951.61646041667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45951.61646041667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45951.61646041667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45951.61646041667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45951.61646041667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45951.61646041667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45951.61646041667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45951.61646041667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45951.61646041667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45951.61646041667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45951.61646041667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45951.61646041667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45951.61646041667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45951.61646041667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45951.61646041667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45951.61646041667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45951.61646041667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45951.61646041667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45951.61646041667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45951.61646041667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45951.61646041667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45951.61646041667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45951.61646041667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45951.61646041667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45951.61646041667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45951.61646041667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45951.61646041667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45951.61646041667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45951.61646041667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45951.61646041667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45951.61646041667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45951.61646041667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45951.61646041667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45951.61646041667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45951.61646041667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45951.61646041667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45951.61646041667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45951.61646041667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45951.61646041667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45951.61646041667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45951.61646041667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45951.61646041667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45951.61646041667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45951.61646041667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45951.61646041667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45951.61646041667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45951.61646041667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45951.61646041667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45951.61646041667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45951.61646041667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45951.61646041667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45951.61646041667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45951.61646041667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45951.61646041667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45951.61646041667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45951.61646041667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45951.61646041667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45951.61646041667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45951.61646041667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45951.61646041667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45951.61646041667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45951.61646041667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45951.61646041667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45951.61646041667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45951.61646041667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45951.61646041667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45951.61646041667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45951.61646041667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45951.61646041667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45951.61646041667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45951.61646041667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45951.61646041667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45951.61646041667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45951.61646041667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45951.61646041667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45951.61646041667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45951.61646041667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45951.61646041667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45951.61646041667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45951.61646041667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45951.61646041667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45951.61646041667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45951.61646041667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45951.61646041667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45951.61646041667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45951.61646041667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45951.61646041667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45951.61646041667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45951.61646041667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45951.61646041667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45951.61646041667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45951.61646041667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45951.61646041667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45951.61646041667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45951.61646041667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45951.61646041667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45951.61646041667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45951.61646041667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45951.61646041667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45951.61646041667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45951.61646041667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45951.61646041667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45951.61646041667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45951.61646041667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45951.61646041667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45951.61646041667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45951.61646041667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45951.61646041667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45951.61646041667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45951.61646041667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45951.61646041667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45951.61646041667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45951.61646041667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45951.61646041667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45951.61646041667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45951.61646041667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45951.61646041667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45951.61646041667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45951.61646041667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45951.61646041667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45951.61646041667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45951.61646041667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45951.61646041667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45951.61646041667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45951.61646041667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45951.61646041667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45951.61646041667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45951.61646041667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45951.61646041667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45951.61646041667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45951.61646041667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45951.61646041667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45951.61646041667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45951.61646041667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45951.61646041667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45951.61646041667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45951.61646041667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45951.61646041667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45951.61646041667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45951.61646041667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45951.61646041667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45951.61646041667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45951.61646041667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45951.61646041667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45951.61646041667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45951.61646041667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45951.61646041667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45951.61646041667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45951.61646041667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45951.61646041667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45951.61646041667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45951.61646041667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45951.61646041667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45951.61646041667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45951.61646041667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45951.61646041667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45951.61646041667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45951.61646041667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45951.61646041667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45951.61646041667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45951.61646041667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45951.61646041667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45951.61646041667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45951.61646041667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45951.61646041667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45951.61646041667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45951.61646041667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45951.61646041667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45951.61646041667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45951.61646041667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45951.61646041667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45951.61646041667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45951.61646041667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45951.61646041667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45951.61646041667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45951.61646041667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45951.61646041667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45951.61646041667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45951.61646041667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45951.61646041667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45951.61646041667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45951.61646041667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45951.61646041667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45951.61646041667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45951.61646041667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45951.61646041667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45951.61646041667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45951.61646041667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45951.61646041667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45951.61646041667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45951.61646041667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45951.61646041667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45951.61646041667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45951.61646041667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45951.61646041667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45951.61646041667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45951.61646041667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45951.61646041667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45951.61646041667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45951.61646041667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45951.61646041667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45951.61646041667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45951.61646041667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45951.61646041667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45951.61646041667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45951.61646041667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45951.61646041667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45951.61646041667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45951.61646041667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45951.61646041667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45951.61646041667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45951.61646041667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45951.61646041667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45951.61646041667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45951.61646041667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45951.61646041667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45951.61646041667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45951.61646041667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45951.61646041667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45951.61646041667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45951.61646041667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45951.61646041667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45951.61646041667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45951.61646041667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45951.61646041667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45951.61646041667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45951.61646041667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45951.61646041667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45951.61646041667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45951.61646041667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45951.61646041667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45951.61646041667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45951.61646041667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45951.61646041667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45951.61646041667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45951.61646041667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45951.61646041667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45951.61646041667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45951.61646041667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45951.61646041667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45951.61646041667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45951.61646041667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45951.61646041667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45951.61646041667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45951.61646041667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45951.61646041667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45951.61646041667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45951.61646041667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45951.61646041667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45951.61646041667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45951.61646041667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45951.61646041667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45951.61646041667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45951.61646041667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45951.61646041667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45951.61646041667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45951.61646041667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45951.61646041667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45951.61646041667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45951.61646041667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45951.61646041667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45951.61646041667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45951.61646041667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45951.61646041667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45951.61646041667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45951.61646041667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45951.61646041667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45951.61646041667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45951.61646041667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45951.61646041667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45951.61646041667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45951.61646041667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45951.61646041667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45951.61646041667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45951.61646041667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45951.61646041667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45951.61646041667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45951.61646041667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45951.61646041667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45951.61646041667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45951.61646041667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45951.61646041667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45951.61646041667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45951.61646041667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45951.61646041667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45951.61646041667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45951.61646041667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45951.61646041667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45951.61646041667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45951.61646041667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45951.61646041667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45951.61646041667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45951.61646041667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45951.61646041667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45951.61646041667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45951.61646041667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45951.61646041667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45951.61646041667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45951.61646041667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45951.61646041667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45951.61646041667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45951.61646041667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45951.61646041667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45951.61646041667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45951.61646041667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45951.61646041667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45951.61646041667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45951.61646041667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45951.61646041667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45951.61646041667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45951.61646041667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45951.61646041667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45951.61646041667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45951.61646041667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45951.61646041667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45951.61646041667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45951.61646041667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45951.61646041667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45951.61646041667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45951.61646041667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45951.61646041667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45951.61646041667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45951.61646041667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45951.61646041667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45951.61646041667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45951.61646041667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45951.61646041667</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6"/>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248.13574259258894</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39091</v>
      </c>
      <c r="E3" s="100" t="s">
        <v>38998</v>
      </c>
      <c r="F3" s="125"/>
      <c r="G3" s="126">
        <f ca="1">IFERROR(NOW()-F3,"")</f>
        <v>45951.616460185185</v>
      </c>
      <c r="H3" s="125">
        <v>45951.58457175926</v>
      </c>
      <c r="I3" s="121" t="str">
        <f>IFERROR(VLOOKUP(D3,DB!A:F,6,0),"")</f>
        <v>SCECO</v>
      </c>
      <c r="J3" s="121" t="str">
        <f>IFERROR(VLOOKUP(D3,DB!A:G,7,0),"")</f>
        <v>Dead</v>
      </c>
      <c r="K3" s="127"/>
      <c r="L3" s="123" t="str">
        <f>IFERROR(VLOOKUP(D3,DB!A:I,9,0),"")</f>
        <v>Latis</v>
      </c>
    </row>
    <row r="4" spans="1:16" ht="15" customHeight="1">
      <c r="A4" s="121"/>
      <c r="B4" s="121" t="str">
        <f>IFERROR(VLOOKUP(D4,DB!A:K,11,0),"")</f>
        <v/>
      </c>
      <c r="C4" s="122"/>
      <c r="D4" s="95"/>
      <c r="E4" s="100"/>
      <c r="F4" s="125"/>
      <c r="G4" s="126">
        <f ca="1">IFERROR(NOW()-F4,"")</f>
        <v>45951.616460185185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45951.616460185185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45951.616460185185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45951.616460185185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45951.616460185185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45951.616460185185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45951.616460185185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45951.616460185185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45951.616460185185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45951.616460185185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45951.616460185185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45951.616460185185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45951.616460185185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45951.616460185185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45951.616460185185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45951.616460185185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45951.616460185185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45951.616460185185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45951.616460185185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45951.616460185185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45951.616460185185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45951.616460185185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45951.616460185185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45951.616460185185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45951.616460185185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45951.616460185185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45951.616460185185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45951.616460185185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45951.616460185185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45951.616460185185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45951.616460185185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45951.616460185185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45951.616460185185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45951.616460185185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45951.616460185185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45951.616460185185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45951.616460185185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45951.616460185185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45951.616460185185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45951.616460185185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45951.616460185185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45951.616460185185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45951.616460185185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45951.616460185185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45951.616460185185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45951.616460185185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45951.616460185185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45951.616460185185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45951.616460185185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45951.616460185185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45951.616460185185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45951.616460185185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45951.616460185185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45951.616460185185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45951.616460185185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45951.616460185185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45951.616460185185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45951.616460185185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45951.616460185185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45951.616460185185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45951.616460185185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45951.616460185185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45951.616460185185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45951.616460185185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45951.616460185185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45951.616460185185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45951.616460185185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45951.616460185185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45951.616460185185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45951.616460185185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45951.616460185185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45951.616460185185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45951.616460185185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45951.616460185185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45951.616460185185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45951.616460185185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45951.616460185185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45951.616460185185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45951.616460185185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45951.616460185185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45951.616460185185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45951.616460185185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45951.616460185185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45951.616460185185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45951.616460185185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45951.616460185185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45951.616460185185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45951.616460185185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45951.616460185185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45951.616460185185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45951.616460185185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45951.616460185185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45951.616460185185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45951.616460185185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45951.616460185185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45951.616460185185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45951.616460185185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45951.616460185185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45951.616460185185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45951.616460185185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45951.616460185185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45951.616460185185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45951.616460185185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45951.616460185185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45951.616460185185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45951.616460185185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45951.616460185185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45951.616460185185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45951.616460185185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45951.616460185185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45951.616460185185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45951.616460185185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45951.616460185185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45951.616460185185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45951.616460185185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45951.616460185185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45951.616460185185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45951.616460185185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45951.616460185185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45951.616460185185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45951.616460185185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45951.616460185185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45951.616460185185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45951.616460185185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45951.616460185185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45951.616460185185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45951.616460185185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45951.616460185185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45951.616460185185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45951.616460185185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45951.616460185185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45951.616460185185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45951.616460185185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45951.616460185185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45951.616460185185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45951.616460185185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45951.616460185185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45951.616460185185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45951.616460185185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45951.616460185185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45951.616460185185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45951.616460185185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45951.616460185185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45951.616460185185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45951.616460185185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45951.616460185185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45951.616460185185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45951.616460185185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45951.616460185185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45951.616460185185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45951.616460185185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45951.616460185185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45951.616460185185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45951.616460185185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45951.616460185185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45951.616460185185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45951.616460185185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45951.616460185185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45951.616460185185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45951.616460185185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45951.616460185185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45951.616460185185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45951.616460185185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45951.616460185185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45951.616460185185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45951.616460185185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45951.616460185185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45951.616460185185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45951.616460185185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45951.616460185185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45951.616460185185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45951.616460185185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45951.616460185185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45951.616460185185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45951.616460185185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45951.616460185185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45951.616460185185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45951.616460185185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45951.616460185185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45951.616460185185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45951.616460185185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45951.616460185185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45951.616460185185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45951.616460185185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45951.616460185185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45951.616460185185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45951.616460185185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45951.616460185185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45951.616460185185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45951.616460185185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45951.616460185185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45951.616460185185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45951.616460185185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45951.616460185185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45951.616460185185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45951.616460185185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45951.616460185185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45951.616460185185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45951.616460185185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45951.616460185185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45951.616460185185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45951.616460185185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45951.616460185185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45951.616460185185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45951.616460185185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45951.616460185185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45951.616460185185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45951.616460185185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45951.616460185185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45951.616460185185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45951.616460185185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45951.616460185185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45951.616460185185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45951.616460185185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45951.616460185185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45951.616460185185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45951.616460185185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45951.616460185185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45951.616460185185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45951.616460185185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45951.616460185185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45951.616460185185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45951.616460185185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45951.616460185185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45951.616460185185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45951.616460185185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45951.616460185185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45951.616460185185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45951.616460185185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45951.616460185185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45951.616460185185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45951.616460185185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45951.616460185185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45951.616460185185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45951.616460185185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45951.616460185185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45951.616460185185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45951.616460185185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45951.616460185185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45951.616460185185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45951.616460185185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45951.616460185185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45951.616460185185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45951.616460185185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45951.616460185185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45951.616460185185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45951.616460185185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45951.616460185185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45951.616460185185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45951.616460185185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45951.616460185185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45951.616460185185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45951.616460185185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45951.616460185185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45951.616460185185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45951.616460185185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45951.616460185185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45951.616460185185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45951.616460185185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45951.616460185185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45951.616460185185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45951.616460185185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45951.616460185185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45951.616460185185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45951.616460185185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45951.616460185185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45951.616460185185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45951.616460185185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45951.616460185185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45951.616460185185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45951.616460185185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45951.616460185185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45951.616460185185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45951.616460185185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45951.616460185185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45951.616460185185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45951.616460185185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45951.616460185185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45951.616460185185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45951.616460185185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45951.616460185185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45951.616460185185</v>
      </c>
      <c r="H285" s="125"/>
      <c r="I285" s="121" t="str">
        <f>IFERROR(VLOOKUP(D285,DB!A:F,6,0),"")</f>
        <v/>
      </c>
      <c r="J285" s="121" t="str">
        <f>IFERROR(VLOOKUP(D285,DB!A:G,7,0),"")</f>
        <v/>
      </c>
      <c r="K285" s="127"/>
      <c r="L285" s="123" t="str">
        <f>IFERROR(VLOOKUP(D285,DB!A:I,9,0),"")</f>
        <v/>
      </c>
    </row>
    <row r="286" spans="1:12" ht="15" customHeight="1">
      <c r="A286" s="128"/>
      <c r="B286" s="128" t="str">
        <f>IFERROR(VLOOKUP(D286,DB!A:K,11,0),"")</f>
        <v/>
      </c>
      <c r="C286" s="129"/>
      <c r="D286" s="130"/>
      <c r="E286" s="131"/>
      <c r="F286" s="132"/>
      <c r="G286" s="133">
        <f ca="1">IFERROR(NOW()-F286,"")</f>
        <v>45951.616460185185</v>
      </c>
      <c r="H286" s="132"/>
      <c r="I286" s="128" t="str">
        <f>IFERROR(VLOOKUP(D286,DB!A:F,6,0),"")</f>
        <v/>
      </c>
      <c r="J286" s="128" t="str">
        <f>IFERROR(VLOOKUP(D286,DB!A:G,7,0),"")</f>
        <v/>
      </c>
      <c r="K286" s="134"/>
      <c r="L286" s="130" t="str">
        <f>IFERROR(VLOOKUP(D286,DB!A:I,9,0),"")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59.784399999996822</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25.427582870368497</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6.8448861111100996</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39079</v>
      </c>
      <c r="F5" s="158">
        <v>45948.661111111112</v>
      </c>
      <c r="G5" s="159">
        <f ca="1">IFERROR(NOW()-F5,"")</f>
        <v>2.9553490740727284</v>
      </c>
      <c r="H5" s="158">
        <v>45948.661111111112</v>
      </c>
      <c r="I5" s="157" t="str">
        <f>IFERROR(VLOOKUP(D5,DB!A:F,6,0),"")</f>
        <v>SCECO</v>
      </c>
      <c r="J5" s="157" t="str">
        <f>IFERROR(VLOOKUP(D5,DB!A:G,7,0),"")</f>
        <v>Dead</v>
      </c>
      <c r="K5" s="157" t="s">
        <v>39099</v>
      </c>
      <c r="L5" s="157" t="str">
        <f>IFERROR(VLOOKUP(D5,DB!A:I,9,0),"")</f>
        <v>Latis</v>
      </c>
    </row>
    <row r="6" spans="1:13" ht="15">
      <c r="A6" s="157"/>
      <c r="B6" s="157" t="str">
        <f>IFERROR(VLOOKUP(D6,DB!A:K,11,0),"")</f>
        <v/>
      </c>
      <c r="C6" s="157"/>
      <c r="D6" s="157"/>
      <c r="E6" s="157"/>
      <c r="F6" s="158"/>
      <c r="G6" s="159">
        <f ca="1">IFERROR(NOW()-F6,"")</f>
        <v>45951.616460185185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45951.616460185185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45951.616460185185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45951.616460185185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45951.616460185185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45951.616460185185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45951.616460185185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45951.616460185185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45951.616460185185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45951.616460185185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45951.616460185185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45951.616460185185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45951.616460185185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45951.616460185185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45951.616460185185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45951.616460185185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45951.616460185185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45951.616460185185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45951.616460185185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45951.616460185185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45951.616460185185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45951.616460185185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45951.616460185185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45951.616460185185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45951.616460185185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45951.616460185185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45951.616460185185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45951.616460185185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45951.616460185185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45951.616460185185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45951.616460185185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45951.616460185185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45951.616460185185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45951.616460185185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45951.616460185185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45951.616460185185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45951.616460185185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45951.616460185185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45951.616460185185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45951.616460185185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45951.616460185185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45951.616460185185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45951.616460185185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45951.616460185185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45951.616460185185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45951.616460185185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45951.616460185185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45951.616460185185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45951.616460185185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45951.616460185185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45951.616460185185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45951.616460185185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45951.616460185185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45951.616460185185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45951.616460185185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45951.616460185185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45951.616460185185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45951.616460185185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45951.616460185185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45951.616460185185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45951.616460185185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45951.616460185185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45951.616460185185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45951.616460185185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45951.616460185185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45951.616460185185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45951.616460185185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45951.616460185185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45951.616460185185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45951.616460185185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45951.616460185185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45951.616460185185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45951.616460185185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45951.616460185185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45951.616460185185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45951.616460185185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45951.616460185185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45951.616460185185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45951.616460185185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45951.616460185185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45951.616460185185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45951.616460185185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45951.616460185185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45951.616460185185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45951.616460185185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45951.616460185185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45951.616460185185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45951.616460185185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45951.616460185185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45951.616460185185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45951.616460185185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45951.616460185185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45951.616460185185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45951.616460185185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45951.616460185185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45951.616460185185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45951.616460185185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45951.616460185185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45951.616460185185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45951.616460185185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45951.616460185185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45951.616460185185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45951.616460185185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45951.616460185185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45951.616460185185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45951.616460185185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45951.616460185185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45951.616460185185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45951.616460185185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45951.616460185185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45951.616460185185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45951.616460185185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45951.616460185185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45951.616460185185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45951.616460185185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45951.616460185185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45951.616460185185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45951.616460185185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45951.616460185185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45951.616460185185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45951.616460185185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45951.616460185185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45951.616460185185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45951.616460185185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45951.616460185185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45951.616460185185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45951.616460185185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45951.616460185185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45951.616460185185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45951.616460185185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45951.616460185185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45951.616460185185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45951.616460185185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45951.616460185185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45951.616460185185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45951.616460185185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45951.616460185185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45951.616460185185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45951.616460185185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45951.616460185185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45951.616460185185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45951.616460185185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45951.616460185185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45951.616460185185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45951.616460185185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45951.616460185185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45951.616460185185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45951.616460185185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45951.616460185185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45951.616460185185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45951.616460185185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45951.616460185185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45951.616460185185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45951.616460185185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45951.616460185185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45951.616460185185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45951.616460185185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45951.616460185185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45951.616460185185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45951.616460185185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45951.616460185185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45951.616460185185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45951.616460185185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45951.616460185185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45951.616460185185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45951.616460185185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45951.616460185185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45951.616460185185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45951.616460185185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45951.616460185185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45951.616460185185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45951.616460185185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45951.616460185185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45951.616460185185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45951.616460185185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45951.616460185185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45951.616460185185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45951.616460185185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45951.616460185185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45951.616460185185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45951.616460185185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45951.616460185185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45951.616460185185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45951.616460185185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45951.616460185185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45951.616460185185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45951.616460185185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45951.616460185185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45951.616460185185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45951.616460185185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45951.616460185185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45951.616460185185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45951.616460185185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45951.616460185185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45951.616460185185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45951.616460185185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45951.616460185185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45951.616460185185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45951.616460185185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45951.616460185185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45951.616460185185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45951.616460185185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45951.616460185185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45951.616460185185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45951.616460185185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45951.616460185185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45951.616460185185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45951.616460185185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45951.616460185185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45951.616460185185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45951.616460185185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45951.616460185185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45951.616460185185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45951.616460185185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45951.616460185185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45951.616460185185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45951.616460185185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45951.616460185185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45951.616460185185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45951.616460185185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45951.616460185185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45951.616460185185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45951.616460185185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45951.616460185185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45951.616460185185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45951.616460185185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45951.616460185185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45951.616460185185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45951.616460185185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45951.616460185185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45951.616460185185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45951.616460185185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45951.616460185185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45951.616460185185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45951.616460185185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45951.616460185185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45951.616460185185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45951.616460185185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45951.616460185185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45951.616460185185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45951.616460185185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45951.616460185185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45951.616460185185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45951.616460185185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45951.616460185185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45951.616460185185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45951.616460185185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45951.616460185185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45951.616460185185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45951.616460185185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45951.616460185185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45951.616460185185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45951.616460185185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45951.616460185185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45951.616460185185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45951.616460185185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45951.616460185185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45951.616460185185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45951.616460185185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45951.616460185185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45951.616460185185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45951.616460185185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45951.616460185185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45951.616460185185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45951.616460185185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45951.616460185185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45951.616460185185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45951.616460185185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45951.616460185185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45951.616460185185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45951.616460185185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45951.616460185185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45951.616460185185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45951.616460185185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45951.616460185185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45951.616460185185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45951.616460185185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45951.616460185185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45951.616460185185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45951.616460185185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45951.616460185185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45951.616460185185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45951.616460185185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45951.616460185185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45951.616460185185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45951.616460185185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45951.616460185185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45951.616460185185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45951.616460185185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45951.616460185185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45951.616460185185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45951.616460185185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45951.616460185185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45951.616460185185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45951.616460185185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45951.616460185185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45951.616460185185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45951.616460185185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45951.616460185185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45951.616460185185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45951.616460185185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45951.616460185185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45951.616460185185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45951.616460185185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45951.616460185185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45951.616460185185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45951.616460185185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45951.616460185185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45951.616460185185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45951.616460185185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45951.616460185185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45951.616460185185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45951.616460185185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45951.616460185185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45951.616460185185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45951.616460185185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45951.616460185185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45951.616460185185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45951.616460185185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45951.616460185185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45951.616460185185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45951.616460185185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45951.616460185185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45951.616460185185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45951.616460185185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45951.616460185185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45951.616460185185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45951.616460185185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45951.616460185185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45951.616460185185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45951.616460185185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45951.616460185185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45951.616460185185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45951.616460185185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45951.616460185185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45951.616460185185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45951.616460185185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45951.616460185185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45951.616460185185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45951.616460185185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45951.616460185185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45951.616460185185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45951.616460185185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45951.616460185185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45951.616460185185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45951.616460185185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45951.616460185185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45951.616460185185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45951.616460185185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45951.616460185185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45951.616460185185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45951.616460185185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45951.616460185185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45951.616460185185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45951.616460185185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45951.616460185185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45951.616460185185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45951.616460185185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45951.616460185185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45951.616460185185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45951.616460185185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45951.616460185185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45951.616460185185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45951.616460185185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45951.616460185185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45951.616460185185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45951.616460185185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45951.616460185185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45951.616460185185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45951.616460185185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45951.616460185185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45951.616460185185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45951.616460185185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45951.616460185185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45951.616460185185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45951.616460185185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45951.616460185185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45951.616460185185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45951.616460185185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45951.616460185185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45951.616460185185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45951.616460185185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45951.616460185185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45951.616460185185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45951.616460185185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45951.616460185185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45951.616460185185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45951.616460185185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45951.616460185185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45951.616460185185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45951.616460185185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45951.616460185185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45951.616460185185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45951.616460185185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45951.616460185185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45951.616460185185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45951.616460185185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45951.616460185185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45951.616460185185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45951.616460185185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45951.616460185185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45951.616460185185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45951.616460185185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45951.616460185185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45951.616460185185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45951.616460185185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45951.616460185185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45951.616460185185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45951.616460185185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45951.616460185185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45951.616460185185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45951.616460185185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45951.616460185185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45951.616460185185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45951.616460185185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45951.616460185185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45951.616460185185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45951.616460185185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45951.616460185185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45951.616460185185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45951.616460185185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45951.616460185185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45951.616460185185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45951.616460185185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45951.616460185185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45951.616460185185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45951.616460185185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45951.616460185185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45951.616460185185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45951.616460185185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45951.616460185185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45951.616460185185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45951.616460185185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45951.616460185185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45951.616460185185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45951.616460185185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45951.616460185185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45951.616460185185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45951.616460185185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45951.616460185185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45951.616460185185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45951.616460185185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45951.616460185185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45951.616460185185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45951.616460185185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45951.616460185185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45951.616460185185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45951.616460185185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45951.616460185185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45951.616460185185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45951.616460185185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45951.616460185185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45951.616460185185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45951.616460185185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45951.616460185185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45951.616460185185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45951.616460185185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45951.616460185185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45951.616460185185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45951.616460185185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45951.616460185185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45951.616460185185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45951.616460185185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45951.616460185185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45951.616460185185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45951.616460185185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45951.616460185185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45951.616460185185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45951.616460185185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45951.616460185185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45951.616460185185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45951.616460185185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45951.616460185185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45951.616460185185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45951.616460185185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45951.616460185185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45951.616460185185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45951.616460185185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45951.616460185185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45951.616460185185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45951.616460185185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45951.616460185185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45951.616460185185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45951.616460185185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45951.616460185185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45951.616460185185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45951.616460185185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45951.616460185185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45951.616460185185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45951.616460185185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45951.616460185185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45951.616460185185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45951.616460185185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45951.616460185185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45951.616460185185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45951.616460185185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45951.616460185185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45951.616460185185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45951.616460185185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45951.616460185185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45951.616460185185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45951.616460185185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45951.616460185185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45951.616460185185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45951.616460185185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45951.616460185185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45951.616460185185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45951.616460185185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45951.616460185185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45951.616460185185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45951.616460185185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45951.616460185185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45951.616460185185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45951.616460185185</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tabSelected="1" workbookViewId="0">
      <selection activeCell="E6" sqref="E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2</v>
      </c>
      <c r="D2" s="105" t="s">
        <v>32605</v>
      </c>
      <c r="E2" s="108" t="s">
        <v>38998</v>
      </c>
      <c r="F2" s="109"/>
      <c r="G2" s="78">
        <f ca="1">IFERROR(NOW()-F2,"-")</f>
        <v>45951.616460185185</v>
      </c>
      <c r="H2" s="109">
        <v>45951.500451388885</v>
      </c>
      <c r="I2" s="105" t="str">
        <f>IFERROR(VLOOKUP(D2,DB!A:F,6,0),"")</f>
        <v>SCECO</v>
      </c>
      <c r="J2" s="104" t="str">
        <f>IFERROR(VLOOKUP(D2,DB!A:G,7,0),"")</f>
        <v>Dead</v>
      </c>
      <c r="K2" s="110" t="s">
        <v>39101</v>
      </c>
      <c r="L2" s="111" t="str">
        <f>IFERROR(VLOOKUP(D2,DB!A:I,9,0),"")</f>
        <v>Latis</v>
      </c>
    </row>
    <row r="3" spans="1:16383" ht="31.5" customHeight="1">
      <c r="A3" s="106" t="s">
        <v>39102</v>
      </c>
      <c r="B3" s="105" t="str">
        <f>IFERROR(VLOOKUP(D3,DB!A:K,11,0),"")</f>
        <v>R6</v>
      </c>
      <c r="C3" s="107">
        <v>1</v>
      </c>
      <c r="D3" s="105" t="s">
        <v>33043</v>
      </c>
      <c r="E3" s="108" t="s">
        <v>38998</v>
      </c>
      <c r="F3" s="109">
        <v>45951.605370370373</v>
      </c>
      <c r="G3" s="78">
        <f ca="1">IFERROR(NOW()-F3,"-")</f>
        <v>1.1089814812294208E-2</v>
      </c>
      <c r="H3" s="109">
        <v>45951.599016203705</v>
      </c>
      <c r="I3" s="105" t="str">
        <f>IFERROR(VLOOKUP(D3,DB!A:F,6,0),"")</f>
        <v>SCECO</v>
      </c>
      <c r="J3" s="104" t="str">
        <f>IFERROR(VLOOKUP(D3,DB!A:G,7,0),"")</f>
        <v>Dead+No BB Design</v>
      </c>
      <c r="K3" s="110"/>
      <c r="L3" s="111" t="str">
        <f>IFERROR(VLOOKUP(D3,DB!A:I,9,0),"")</f>
        <v>Latis</v>
      </c>
    </row>
    <row r="4" spans="1:16383" ht="31.5" customHeight="1">
      <c r="A4" s="106"/>
      <c r="B4" s="105" t="str">
        <f>IFERROR(VLOOKUP(D4,DB!A:K,11,0),"")</f>
        <v/>
      </c>
      <c r="C4" s="107"/>
      <c r="D4" s="105"/>
      <c r="E4" s="108"/>
      <c r="F4" s="109"/>
      <c r="G4" s="78">
        <f ca="1">IFERROR(NOW()-F4,"-")</f>
        <v>45951.616460185185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45951.616460185185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45951.616460185185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45951.616460185185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45951.616460185185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45951.616460185185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45951.616460185185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45951.616460185185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45951.616460185185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45951.616460185185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45951.616460185185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45951.616460185185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45951.616460185185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45951.616460185185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45951.616460185185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45951.616460185185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45951.616460185185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45951.616460185185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45951.616460185185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45951.616460185185</v>
      </c>
      <c r="H23" s="109"/>
      <c r="I23" s="105" t="str">
        <f>IFERROR(VLOOKUP(D23,DB!A:F,6,0),"")</f>
        <v/>
      </c>
      <c r="J23" s="104" t="str">
        <f>IFERROR(VLOOKUP(D23,DB!A:G,7,0),"")</f>
        <v/>
      </c>
      <c r="K23" s="110"/>
      <c r="L23" s="111"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2025-10-21T11:47:57Z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