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39" documentId="13_ncr:1_{F6CB121F-512D-4AA6-A0C1-0FB36C537598}" xr6:coauthVersionLast="47" xr6:coauthVersionMax="47" xr10:uidLastSave="{2B4BBB0E-12E5-442D-8BB7-C7C9683B5B5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<sst xmlns="http://schemas.openxmlformats.org/spreadsheetml/2006/main" count="178606" uniqueCount="39080">
  <si>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</si>
  <si>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</si>
  <si>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</si>
  <si>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</si>
  <si>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</si>
  <si>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</si>
  <si>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</si>
  <si>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</si>
  <si>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</si>
  <si>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</si>
  <si>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</si>
  <si>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</si>
  <si>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</si>
  <si>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</si>
  <si>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</si>
  <si>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</si>
  <si>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</si>
  <si>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</si>
  <si>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</si>
  <si>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</si>
  <si>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</si>
  <si>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</si>
  <si>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</si>
  <si>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</si>
  <si>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</si>
  <si>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</si>
  <si>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</si>
  <si>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</si>
  <si>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</si>
  <si>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</si>
  <si>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</si>
  <si>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</si>
  <si>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</si>
  <si>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</si>
  <si>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</si>
  <si>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</si>
  <si>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</si>
  <si>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</si>
  <si>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</si>
  <si>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</si>
  <si>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</si>
  <si>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</si>
  <si>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</si>
  <si>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</si>
  <si>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</si>
  <si>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</si>
  <si>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</si>
  <si>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</si>
  <si>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</si>
  <si>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</si>
  <si>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</si>
  <si>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</si>
  <si>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</si>
  <si>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</si>
  <si>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</si>
  <si>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</si>
  <si>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</si>
  <si>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</si>
  <si>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</si>
  <si>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</si>
  <si>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</si>
  <si>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</si>
  <si>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</si>
  <si>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</si>
  <si>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</si>
  <si>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</si>
  <si>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</si>
  <si>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</si>
  <si>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</si>
  <si>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</si>
  <si>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</si>
  <si>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</si>
  <si>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</si>
  <si>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</si>
  <si>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</si>
  <si>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</si>
  <si>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</si>
  <si>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</si>
  <si>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</si>
  <si>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</si>
  <si>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</si>
  <si>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</si>
  <si>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</si>
  <si>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</si>
  <si>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</si>
  <si>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</si>
  <si>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</si>
  <si>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</si>
  <si>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</si>
  <si>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</si>
  <si>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</si>
  <si>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</si>
  <si>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</si>
  <si>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</si>
  <si>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</si>
  <si>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</si>
  <si>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</si>
  <si>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</si>
  <si>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</si>
  <si>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</si>
  <si>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</si>
  <si>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</si>
  <si>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</si>
  <si>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</si>
  <si>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</si>
  <si>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</si>
  <si>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</si>
  <si>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</si>
  <si>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</si>
  <si>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</si>
  <si>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</si>
  <si>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</si>
  <si>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</si>
  <si>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</si>
  <si>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</si>
  <si>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</si>
  <si>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</si>
  <si>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</si>
  <si>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</si>
  <si>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</si>
  <si>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</si>
  <si>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</si>
  <si>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</si>
  <si>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</si>
  <si>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</si>
  <si>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</si>
  <si>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</si>
  <si>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</si>
  <si>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</si>
  <si>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</si>
  <si>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</si>
  <si>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</si>
  <si>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</si>
  <si>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</si>
  <si>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</si>
  <si>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</si>
  <si>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</si>
  <si>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</si>
  <si>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</si>
  <si>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</si>
  <si>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</si>
  <si>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</si>
  <si>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</si>
  <si>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</si>
  <si>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</si>
  <si>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</si>
  <si>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</si>
  <si>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</si>
  <si>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</si>
  <si>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</si>
  <si>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</si>
  <si>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</si>
  <si>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</si>
  <si>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</si>
  <si>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</si>
  <si>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</si>
  <si>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</si>
  <si>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</si>
  <si>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</si>
  <si>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</si>
  <si>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</si>
  <si>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</si>
  <si>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</si>
  <si>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</si>
  <si>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</si>
  <si>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</si>
  <si>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</si>
  <si>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</si>
  <si>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</si>
  <si>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</si>
  <si>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</si>
  <si>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</si>
  <si>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</si>
  <si>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</si>
  <si>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</si>
  <si>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</si>
  <si>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</si>
  <si>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</si>
  <si>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</si>
  <si>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</si>
  <si>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</si>
  <si>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</si>
  <si>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</si>
  <si>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</si>
  <si>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</si>
  <si>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</si>
  <si>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</si>
  <si>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</si>
  <si>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</si>
  <si>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</si>
  <si>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</si>
  <si>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</si>
  <si>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</si>
  <si>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</si>
  <si>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</si>
  <si>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</si>
  <si>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</si>
  <si>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</si>
  <si>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</si>
  <si>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</si>
  <si>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</si>
  <si>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</si>
  <si>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</si>
  <si>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</si>
  <si>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</si>
  <si>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</si>
  <si>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</si>
  <si>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</si>
  <si>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</si>
  <si>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</si>
  <si>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</si>
  <si>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</si>
  <si>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</si>
  <si>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</si>
  <si>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</si>
  <si>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</si>
  <si>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</si>
  <si>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</si>
  <si>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</si>
  <si>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</si>
  <si>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</si>
  <si>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</si>
  <si>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</si>
  <si>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</si>
  <si>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</si>
  <si>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</si>
  <si>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</si>
  <si>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</si>
  <si>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</si>
  <si>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</si>
  <si>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</si>
  <si>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</si>
  <si>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</si>
  <si>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</si>
  <si>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</si>
  <si>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</si>
  <si>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</si>
  <si>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</si>
  <si>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</si>
  <si>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</si>
  <si>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</si>
  <si>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</si>
  <si>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</si>
  <si>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</si>
  <si>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</si>
  <si>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</si>
  <si>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</si>
  <si>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</si>
  <si>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</si>
  <si>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</si>
  <si>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</si>
  <si>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</si>
  <si>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</si>
  <si>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</si>
  <si>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</si>
  <si>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</si>
  <si>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</si>
  <si>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</si>
  <si>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</si>
  <si>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</si>
  <si>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</si>
  <si>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</si>
  <si>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</si>
  <si>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</si>
  <si>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</si>
  <si>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</si>
  <si>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</si>
  <si>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</si>
  <si>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</si>
  <si>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</si>
  <si>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</si>
  <si>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</si>
  <si>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</si>
  <si>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</si>
  <si>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</si>
  <si>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</si>
  <si>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</si>
  <si>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</si>
  <si>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</si>
  <si>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</si>
  <si>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</si>
  <si>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</si>
  <si>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</si>
  <si>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</si>
  <si>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</si>
  <si>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</si>
  <si>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</si>
  <si>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</si>
  <si>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</si>
  <si>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</si>
  <si>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</si>
  <si>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</si>
  <si>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</si>
  <si>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</si>
  <si>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</si>
  <si>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</si>
  <si>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</si>
  <si>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</si>
  <si>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</si>
  <si>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</si>
  <si>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</si>
  <si>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</si>
  <si>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</si>
  <si>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</si>
  <si>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</si>
  <si>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</si>
  <si>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</si>
  <si>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</si>
  <si>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</si>
  <si>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</si>
  <si>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</si>
  <si>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</si>
  <si>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</si>
  <si>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</si>
  <si>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</si>
  <si>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</si>
  <si>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</si>
  <si>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</si>
  <si>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</si>
  <si>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</si>
  <si>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</si>
  <si>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</si>
  <si>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</si>
  <si>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</si>
  <si>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</si>
  <si>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</si>
  <si>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</si>
  <si>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</si>
  <si>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</si>
  <si>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</si>
  <si>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</si>
  <si>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</si>
  <si>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</si>
  <si>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</si>
  <si>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</si>
  <si>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</si>
  <si>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</si>
  <si>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</si>
  <si>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</si>
  <si>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</si>
  <si>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</si>
  <si>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</si>
  <si>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</si>
  <si>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</si>
  <si>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</si>
  <si>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</si>
  <si>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</si>
  <si>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</si>
  <si>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</si>
  <si>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</si>
  <si>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</si>
  <si>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</si>
  <si>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</si>
  <si>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</si>
  <si>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</si>
  <si>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</si>
  <si>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</si>
  <si>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</si>
  <si>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</si>
  <si>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</si>
  <si>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</si>
  <si>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</si>
  <si>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</si>
  <si>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</si>
  <si>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</si>
  <si>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</si>
  <si>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</si>
  <si>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</si>
  <si>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</si>
  <si>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</si>
  <si>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</si>
  <si>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</si>
  <si>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</si>
  <si>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</si>
  <si>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</si>
  <si>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</si>
  <si>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</si>
  <si>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</si>
  <si>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</si>
  <si>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</si>
  <si>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</si>
  <si>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</si>
  <si>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</si>
  <si>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</si>
  <si>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</si>
  <si>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</si>
  <si>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</si>
  <si>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</si>
  <si>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</si>
  <si>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</si>
  <si>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</si>
  <si>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</si>
  <si>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</si>
  <si>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</si>
  <si>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</si>
  <si>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</si>
  <si>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</si>
  <si>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</si>
  <si>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</si>
  <si>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</si>
  <si>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</si>
  <si>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</si>
  <si>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</si>
  <si>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</si>
  <si>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</si>
  <si>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</si>
  <si>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</si>
  <si>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</si>
  <si>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</si>
  <si>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</si>
  <si>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</si>
  <si>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</si>
  <si>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</si>
  <si>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</si>
  <si>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</si>
  <si>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</si>
  <si>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</si>
  <si>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</si>
  <si>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</si>
  <si>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</si>
  <si>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</si>
  <si>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</si>
  <si>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</si>
  <si>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</si>
  <si>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</si>
  <si>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</si>
  <si>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</si>
  <si>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</si>
  <si>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</si>
  <si>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</si>
  <si>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</si>
  <si>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</si>
  <si>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</si>
  <si>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</si>
  <si>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</si>
  <si>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</si>
  <si>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</si>
  <si>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</si>
  <si>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</si>
  <si>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</si>
  <si>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</si>
  <si>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</si>
  <si>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</si>
  <si>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</si>
  <si>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</si>
  <si>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</si>
  <si>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</si>
  <si>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</si>
  <si>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</si>
  <si>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</si>
  <si>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</si>
  <si>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</si>
  <si>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</si>
  <si>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</si>
  <si>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</si>
  <si>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</si>
  <si>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</si>
  <si>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</si>
  <si>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</si>
  <si>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</si>
  <si>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</si>
  <si>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</si>
  <si>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</si>
  <si>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</si>
  <si>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</si>
  <si>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</si>
  <si>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</si>
  <si>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</si>
  <si>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</si>
  <si>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</si>
  <si>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</si>
  <si>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</si>
  <si>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</si>
  <si>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</si>
  <si>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</si>
  <si>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</si>
  <si>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</si>
  <si>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</si>
  <si>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</si>
  <si>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</si>
  <si>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</si>
  <si>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</si>
  <si>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</si>
  <si>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</si>
  <si>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</si>
  <si>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</si>
  <si>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</si>
  <si>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</si>
  <si>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</si>
  <si>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</si>
  <si>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</si>
  <si>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</si>
  <si>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</si>
  <si>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</si>
  <si>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</si>
  <si>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</si>
  <si>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</si>
  <si>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</si>
  <si>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</si>
  <si>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</si>
  <si>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</si>
  <si>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</si>
  <si>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</si>
  <si>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</si>
  <si>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</si>
  <si>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</si>
  <si>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</si>
  <si>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</si>
  <si>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</si>
  <si>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</si>
  <si>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</si>
  <si>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</si>
  <si>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</si>
  <si>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</si>
  <si>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</si>
  <si>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</si>
  <si>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</si>
  <si>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</si>
  <si>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</si>
  <si>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</si>
  <si>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</si>
  <si>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</si>
  <si>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</si>
  <si>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</si>
  <si>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</si>
  <si>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</si>
  <si>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</si>
  <si>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</si>
  <si>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</si>
  <si>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</si>
  <si>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</si>
  <si>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</si>
  <si>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</si>
  <si>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</si>
  <si>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</si>
  <si>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</si>
  <si>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</si>
  <si>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</si>
  <si>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</si>
  <si>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</si>
  <si>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</si>
  <si>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</si>
  <si>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</si>
  <si>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</si>
  <si>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</si>
  <si>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</si>
  <si>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</si>
  <si>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</si>
  <si>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</si>
  <si>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</si>
  <si>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</si>
  <si>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</si>
  <si>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</si>
  <si>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</si>
  <si>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</si>
  <si>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</si>
  <si>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</si>
  <si>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</si>
  <si>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</si>
  <si>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</si>
  <si>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</si>
  <si>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</si>
  <si>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</si>
  <si>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</si>
  <si>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</si>
  <si>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</si>
  <si>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</si>
  <si>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</si>
  <si>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</si>
  <si>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</si>
  <si>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</si>
  <si>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</si>
  <si>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</si>
  <si>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</si>
  <si>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</si>
  <si>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</si>
  <si>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</si>
  <si>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</si>
  <si>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</si>
  <si>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</si>
  <si>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</si>
  <si>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</si>
  <si>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</si>
  <si>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</si>
  <si>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</si>
  <si>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</si>
  <si>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</si>
  <si>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</si>
  <si>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</si>
  <si>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</si>
  <si>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</si>
  <si>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</si>
  <si>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</si>
  <si>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</si>
  <si>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</si>
  <si>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</si>
  <si>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</si>
  <si>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</si>
  <si>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</si>
  <si>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</si>
  <si>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</si>
  <si>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</si>
  <si>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</si>
  <si>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</si>
  <si>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</si>
  <si>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</si>
  <si>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</si>
  <si>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</si>
  <si>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</si>
  <si>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</si>
  <si>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</si>
  <si>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</si>
  <si>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</si>
  <si>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</si>
  <si>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</si>
  <si>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</si>
  <si>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</si>
  <si>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</si>
  <si>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</si>
  <si>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</si>
  <si>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</si>
  <si>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</si>
  <si>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</si>
  <si>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</si>
  <si>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</si>
  <si>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</si>
  <si>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</si>
  <si>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</si>
  <si>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</si>
  <si>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</si>
  <si>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</si>
  <si>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</si>
  <si>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</si>
  <si>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</si>
  <si>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</si>
  <si>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</si>
  <si>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</si>
  <si>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</si>
  <si>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</si>
  <si>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</si>
  <si>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</si>
  <si>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</si>
  <si>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</si>
  <si>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</si>
  <si>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</si>
  <si>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</si>
  <si>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</si>
  <si>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</si>
  <si>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</si>
  <si>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</si>
  <si>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</si>
  <si>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</si>
  <si>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</si>
  <si>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</si>
  <si>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</si>
  <si>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</si>
  <si>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</si>
  <si>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</si>
  <si>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</si>
  <si>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</si>
  <si>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</si>
  <si>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</si>
  <si>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</si>
  <si>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</si>
  <si>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</si>
  <si>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</si>
  <si>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</si>
  <si>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</si>
  <si>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</si>
  <si>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</si>
  <si>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</si>
  <si>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</si>
  <si>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</si>
  <si>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</si>
  <si>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</si>
  <si>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</si>
  <si>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</si>
  <si>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</si>
  <si>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</si>
  <si>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</si>
  <si>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</si>
  <si>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</si>
  <si>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</si>
  <si>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</si>
  <si>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</si>
  <si>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</si>
  <si>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</si>
  <si>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</si>
  <si>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</si>
  <si>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</si>
  <si>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</si>
  <si>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</si>
  <si>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</si>
  <si>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</si>
  <si>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</si>
  <si>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</si>
  <si>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</si>
  <si>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</si>
  <si>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</si>
  <si>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</si>
  <si>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</si>
  <si>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</si>
  <si>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</si>
  <si>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</si>
  <si>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</si>
  <si>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</si>
  <si>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</si>
  <si>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</si>
  <si>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</si>
  <si>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</si>
  <si>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</si>
  <si>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</si>
  <si>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</si>
  <si>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</si>
  <si>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</si>
  <si>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</si>
  <si>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</si>
  <si>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</si>
  <si>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</si>
  <si>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</si>
  <si>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</si>
  <si>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</si>
  <si>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</si>
  <si>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</si>
  <si>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</si>
  <si>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</si>
  <si>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</si>
  <si>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</si>
  <si>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</si>
  <si>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</si>
  <si>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</si>
  <si>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</si>
  <si>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</si>
  <si>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</si>
  <si>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</si>
  <si>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</si>
  <si>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</si>
  <si>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</si>
  <si>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</si>
  <si>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</si>
  <si>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</si>
  <si>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</si>
  <si>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</si>
  <si>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</si>
  <si>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</si>
  <si>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</si>
  <si>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</si>
  <si>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</si>
  <si>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</si>
  <si>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</si>
  <si>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</si>
  <si>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</si>
  <si>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</si>
  <si>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</si>
  <si>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</si>
  <si>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</si>
  <si>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</si>
  <si>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</si>
  <si>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</si>
  <si>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</si>
  <si>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</si>
  <si>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</si>
  <si>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</si>
  <si>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</si>
  <si>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</si>
  <si>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</si>
  <si>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</si>
  <si>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</si>
  <si>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</si>
  <si>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</si>
  <si>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</si>
  <si>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</si>
  <si>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</si>
  <si>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</si>
  <si>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</si>
  <si>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</si>
  <si>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</si>
  <si>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</si>
  <si>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</si>
  <si>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</si>
  <si>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</si>
  <si>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</si>
  <si>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</si>
  <si>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</si>
  <si>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</si>
  <si>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</si>
  <si>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</si>
  <si>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</si>
  <si>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</si>
  <si>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</si>
  <si>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</si>
  <si>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</si>
  <si>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</si>
  <si>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</si>
  <si>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</si>
  <si>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</si>
  <si>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</si>
  <si>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</si>
  <si>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</si>
  <si>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</si>
  <si>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</si>
  <si>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</si>
  <si>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</si>
  <si>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</si>
  <si>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</si>
  <si>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</si>
  <si>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</si>
  <si>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</si>
  <si>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</si>
  <si>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</si>
  <si>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</si>
  <si>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</si>
  <si>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</si>
  <si>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</si>
  <si>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</si>
  <si>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</si>
  <si>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</si>
  <si>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</si>
  <si>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</si>
  <si>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</si>
  <si>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</si>
  <si>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</si>
  <si>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</si>
  <si>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</si>
  <si>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</si>
  <si>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</si>
  <si>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</si>
  <si>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</si>
  <si>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</si>
  <si>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</si>
  <si>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</si>
  <si>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</si>
  <si>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</si>
  <si>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</si>
  <si>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</si>
  <si>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</si>
  <si>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</si>
  <si>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</si>
  <si>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</si>
  <si>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</si>
  <si>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</si>
  <si>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</si>
  <si>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</si>
  <si>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</si>
  <si>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</si>
  <si>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</si>
  <si>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</si>
  <si>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</si>
  <si>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</si>
  <si>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</si>
  <si>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</si>
  <si>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</si>
  <si>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</si>
  <si>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</si>
  <si>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</si>
  <si>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</si>
  <si>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</si>
  <si>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</si>
  <si>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</si>
  <si>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</si>
  <si>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</si>
  <si>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</si>
  <si>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</si>
  <si>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</si>
  <si>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</si>
  <si>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</si>
  <si>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</si>
  <si>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</si>
  <si>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</si>
  <si>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</si>
  <si>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</si>
  <si>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</si>
  <si>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</si>
  <si>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</si>
  <si>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</si>
  <si>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</si>
  <si>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</si>
  <si>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</si>
  <si>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</si>
  <si>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</si>
  <si>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</si>
  <si>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</si>
  <si>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</si>
  <si>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</si>
  <si>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</si>
  <si>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</si>
  <si>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</si>
  <si>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</si>
  <si>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</si>
  <si>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</si>
  <si>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</si>
  <si>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</si>
  <si>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</si>
  <si>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</si>
  <si>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</si>
  <si>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</si>
  <si>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</si>
  <si>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</si>
  <si>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</si>
  <si>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</si>
  <si>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</si>
  <si>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</si>
  <si>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</si>
  <si>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</si>
  <si>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</si>
  <si>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</si>
  <si>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</si>
  <si>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</si>
  <si>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</si>
  <si>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</si>
  <si>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</si>
  <si>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</si>
  <si>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</si>
  <si>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</si>
  <si>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</si>
  <si>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</si>
  <si>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</si>
  <si>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</si>
  <si>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</si>
  <si>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</si>
  <si>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</si>
  <si>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</si>
  <si>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</si>
  <si>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</si>
  <si>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</si>
  <si>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</si>
  <si>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</si>
  <si>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</si>
  <si>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</si>
  <si>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</si>
  <si>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</si>
  <si>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</si>
  <si>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</si>
  <si>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</si>
  <si>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</si>
  <si>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</si>
  <si>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</si>
  <si>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</si>
  <si>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</si>
  <si>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</si>
  <si>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</si>
  <si>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</si>
  <si>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</si>
  <si>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</si>
  <si>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</si>
  <si>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</si>
  <si>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</si>
  <si>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</si>
  <si>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</si>
  <si>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</si>
  <si>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</si>
  <si>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</si>
  <si>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</si>
  <si>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</si>
  <si>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</si>
  <si>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</si>
  <si>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</si>
  <si>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</si>
  <si>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</si>
  <si>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</si>
  <si>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</si>
  <si>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</si>
  <si>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</si>
  <si>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</si>
  <si>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</si>
  <si>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</si>
  <si>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</si>
  <si>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</si>
  <si>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</si>
  <si>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</si>
  <si>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</si>
  <si>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</si>
  <si>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</si>
  <si>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</si>
  <si>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</si>
  <si>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</si>
  <si>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</si>
  <si>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</si>
  <si>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</si>
  <si>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</si>
  <si>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</si>
  <si>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</si>
  <si>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</si>
  <si>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</si>
  <si>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</si>
  <si>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</si>
  <si>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</si>
  <si>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</si>
  <si>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</si>
  <si>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</si>
  <si>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</si>
  <si>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</si>
  <si>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</si>
  <si>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</si>
  <si>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</si>
  <si>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</si>
  <si>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</si>
  <si>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</si>
  <si>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</si>
  <si>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</si>
  <si>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</si>
  <si>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</si>
  <si>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</si>
  <si>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</si>
  <si>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</si>
  <si>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</si>
  <si>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</si>
  <si>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</si>
  <si>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</si>
  <si>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</si>
  <si>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</si>
  <si>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</si>
  <si>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</si>
  <si>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</si>
  <si>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</si>
  <si>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</si>
  <si>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</si>
  <si>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</si>
  <si>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</si>
  <si>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</si>
  <si>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</si>
  <si>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</si>
  <si>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</si>
  <si>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</si>
  <si>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</si>
  <si>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</si>
  <si>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</si>
  <si>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</si>
  <si>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</si>
  <si>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</si>
  <si>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</si>
  <si>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</si>
  <si>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</si>
  <si>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</si>
  <si>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</si>
  <si>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</si>
  <si>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</si>
  <si>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</si>
  <si>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</si>
  <si>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</si>
  <si>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</si>
  <si>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</si>
  <si>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</si>
  <si>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</si>
  <si>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</si>
  <si>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</si>
  <si>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</si>
  <si>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</si>
  <si>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</si>
  <si>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</si>
  <si>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</si>
  <si>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</si>
  <si>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</si>
  <si>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</si>
  <si>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</si>
  <si>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</si>
  <si>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</si>
  <si>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</si>
  <si>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</si>
  <si>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</si>
  <si>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</si>
  <si>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</si>
  <si>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</si>
  <si>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</si>
  <si>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</si>
  <si>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</si>
  <si>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</si>
  <si>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</si>
  <si>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</si>
  <si>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</si>
  <si>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</si>
  <si>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</si>
  <si>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</si>
  <si>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</si>
  <si>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</si>
  <si>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</si>
  <si>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</si>
  <si>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</si>
  <si>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</si>
  <si>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</si>
  <si>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</si>
  <si>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</si>
  <si>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</si>
  <si>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</si>
  <si>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</si>
  <si>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</si>
  <si>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</si>
  <si>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</si>
  <si>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</si>
  <si>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</si>
  <si>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</si>
  <si>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</si>
  <si>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</si>
  <si>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</si>
  <si>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</si>
  <si>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</si>
  <si>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</si>
  <si>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</si>
  <si>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</si>
  <si>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</si>
  <si>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</si>
  <si>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</si>
  <si>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</si>
  <si>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</si>
  <si>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</si>
  <si>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</si>
  <si>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</si>
  <si>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</si>
  <si>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</si>
  <si>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</si>
  <si>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</si>
  <si>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</si>
  <si>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</si>
  <si>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</si>
  <si>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</si>
  <si>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</si>
  <si>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</si>
  <si>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</si>
  <si>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</si>
  <si>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</si>
  <si>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</si>
  <si>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</si>
  <si>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</si>
  <si>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</si>
  <si>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</si>
  <si>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</si>
  <si>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</si>
  <si>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</si>
  <si>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</si>
  <si>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</si>
  <si>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</si>
  <si>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</si>
  <si>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</si>
  <si>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</si>
  <si>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</si>
  <si>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</si>
  <si>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</si>
  <si>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</si>
  <si>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</si>
  <si>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</si>
  <si>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</si>
  <si>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</si>
  <si>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</si>
  <si>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</si>
  <si>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</si>
  <si>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</si>
  <si>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</si>
  <si>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</si>
  <si>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</si>
  <si>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</si>
  <si>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</si>
  <si>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</si>
  <si>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</si>
  <si>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</si>
  <si>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</si>
  <si>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</si>
  <si>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</si>
  <si>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</si>
  <si>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</si>
  <si>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</si>
  <si>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</si>
  <si>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</si>
  <si>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</si>
  <si>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</si>
  <si>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</si>
  <si>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</si>
  <si>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</si>
  <si>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</si>
  <si>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</si>
  <si>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</si>
  <si>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</si>
  <si>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</si>
  <si>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</si>
  <si>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</si>
  <si>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</si>
  <si>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</si>
  <si>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</si>
  <si>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</si>
  <si>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</si>
  <si>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</si>
  <si>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</si>
  <si>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</si>
  <si>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</si>
  <si>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</si>
  <si>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</si>
  <si>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</si>
  <si>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</si>
  <si>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</si>
  <si>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</si>
  <si>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</si>
  <si>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</si>
  <si>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</si>
  <si>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</si>
  <si>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</si>
  <si>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</si>
  <si>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</si>
  <si>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</si>
  <si>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</si>
  <si>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</si>
  <si>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</si>
  <si>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</si>
  <si>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</si>
  <si>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</si>
  <si>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</si>
  <si>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</si>
  <si>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</si>
  <si>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</si>
  <si>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</si>
  <si>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</si>
  <si>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</si>
  <si>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</si>
  <si>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</si>
  <si>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</si>
  <si>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</si>
  <si>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</si>
  <si>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</si>
  <si>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</si>
  <si>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</si>
  <si>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</si>
  <si>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</si>
  <si>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</si>
  <si>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</si>
  <si>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</si>
  <si>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</si>
  <si>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</si>
  <si>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</si>
  <si>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</si>
  <si>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</si>
  <si>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</si>
  <si>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</si>
  <si>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</si>
  <si>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</si>
  <si>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</si>
  <si>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</si>
  <si>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</si>
  <si>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</si>
  <si>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</si>
  <si>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</si>
  <si>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</si>
  <si>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</si>
  <si>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</si>
  <si>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</si>
  <si>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</si>
  <si>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</si>
  <si>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</si>
  <si>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</si>
  <si>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</si>
  <si>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</si>
  <si>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</si>
  <si>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</si>
  <si>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</si>
  <si>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</si>
  <si>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</si>
  <si>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</si>
  <si>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</si>
  <si>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</si>
  <si>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</si>
  <si>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</si>
  <si>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</si>
  <si>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</si>
  <si>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</si>
  <si>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</si>
  <si>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</si>
  <si>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</si>
  <si>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</si>
  <si>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</si>
  <si>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</si>
  <si>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</si>
  <si>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</si>
  <si>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</si>
  <si>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</si>
  <si>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</si>
  <si>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</si>
  <si>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</si>
  <si>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</si>
  <si>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</si>
  <si>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</si>
  <si>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</si>
  <si>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</si>
  <si>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</si>
  <si>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</si>
  <si>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</si>
  <si>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</si>
  <si>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</si>
  <si>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</si>
  <si>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</si>
  <si>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</si>
  <si>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</si>
  <si>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</si>
  <si>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</si>
  <si>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</si>
  <si>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</si>
  <si>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</si>
  <si>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</si>
  <si>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</si>
  <si>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</si>
  <si>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</si>
  <si>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</si>
  <si>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</si>
  <si>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</si>
  <si>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</si>
  <si>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</si>
  <si>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</si>
  <si>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</si>
  <si>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</si>
  <si>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</si>
  <si>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</si>
  <si>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</si>
  <si>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</si>
  <si>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</si>
  <si>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</si>
  <si>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</si>
  <si>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</si>
  <si>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</si>
  <si>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</si>
  <si>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</si>
  <si>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</si>
  <si>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</si>
  <si>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</si>
  <si>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</si>
  <si>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</si>
  <si>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</si>
  <si>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</si>
  <si>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</si>
  <si>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</si>
  <si>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</si>
  <si>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</si>
  <si>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</si>
  <si>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</si>
  <si>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</si>
  <si>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</si>
  <si>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</si>
  <si>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</si>
  <si>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</si>
  <si>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</si>
  <si>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</si>
  <si>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</si>
  <si>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</si>
  <si>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</si>
  <si>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</si>
  <si>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</si>
  <si>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</si>
  <si>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</si>
  <si>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</si>
  <si>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</si>
  <si>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</si>
  <si>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</si>
  <si>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</si>
  <si>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</si>
  <si>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</si>
  <si>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</si>
  <si>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</si>
  <si>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</si>
  <si>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</si>
  <si>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</si>
  <si>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</si>
  <si>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</si>
  <si>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</si>
  <si>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</si>
  <si>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</si>
  <si>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</si>
  <si>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</si>
  <si>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</si>
  <si>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</si>
  <si>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</si>
  <si>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</si>
  <si>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</si>
  <si>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</si>
  <si>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</si>
  <si>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</si>
  <si>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</si>
  <si>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</si>
  <si>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</si>
  <si>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</si>
  <si>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</si>
  <si>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</si>
  <si>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</si>
  <si>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</si>
  <si>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</si>
  <si>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</si>
  <si>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</si>
  <si>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</si>
  <si>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</si>
  <si>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</si>
  <si>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</si>
  <si>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</si>
  <si>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</si>
  <si>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</si>
  <si>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</si>
  <si>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</si>
  <si>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</si>
  <si>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</si>
  <si>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</si>
  <si>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</si>
  <si>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</si>
  <si>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</si>
  <si>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</si>
  <si>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</si>
  <si>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</si>
  <si>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</si>
  <si>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</si>
  <si>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</si>
  <si>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</si>
  <si>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</si>
  <si>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</si>
  <si>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</si>
  <si>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</si>
  <si>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</si>
  <si>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</si>
  <si>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</si>
  <si>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</si>
  <si>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</si>
  <si>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</si>
  <si>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</si>
  <si>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</si>
  <si>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</si>
  <si>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</si>
  <si>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</si>
  <si>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</si>
  <si>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</si>
  <si>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</si>
  <si>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</si>
  <si>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</si>
  <si>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</si>
  <si>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</si>
  <si>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</si>
  <si>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</si>
  <si>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</si>
  <si>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</si>
  <si>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</si>
  <si>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</si>
  <si>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</si>
  <si>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</si>
  <si>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</si>
  <si>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</si>
  <si>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</si>
  <si>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</si>
  <si>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</si>
  <si>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</si>
  <si>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</si>
  <si>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</si>
  <si>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</si>
  <si>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</si>
  <si>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</si>
  <si>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</si>
  <si>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</si>
  <si>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</si>
  <si>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</si>
  <si>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</si>
  <si>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</si>
  <si>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</si>
  <si>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</si>
  <si>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</si>
  <si>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</si>
  <si>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</si>
  <si>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</si>
  <si>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</si>
  <si>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</si>
  <si>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</si>
  <si>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</si>
  <si>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</si>
  <si>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</si>
  <si>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</si>
  <si>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</si>
  <si>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</si>
  <si>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</si>
  <si>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</si>
  <si>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</si>
  <si>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</si>
  <si>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</si>
  <si>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</si>
  <si>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</si>
  <si>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</si>
  <si>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</si>
  <si>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</si>
  <si>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</si>
  <si>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</si>
  <si>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</si>
  <si>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</si>
  <si>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</si>
  <si>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</si>
  <si>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</si>
  <si>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</si>
  <si>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</si>
  <si>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</si>
  <si>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</si>
  <si>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</si>
  <si>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</si>
  <si>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</si>
  <si>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</si>
  <si>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</si>
  <si>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</si>
  <si>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</si>
  <si>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</si>
  <si>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</si>
  <si>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</si>
  <si>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</si>
  <si>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</si>
  <si>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</si>
  <si>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</si>
  <si>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</si>
  <si>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</si>
  <si>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</si>
  <si>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</si>
  <si>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</si>
  <si>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</si>
  <si>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</si>
  <si>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</si>
  <si>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</si>
  <si>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</si>
  <si>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</si>
  <si>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</si>
  <si>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</si>
  <si>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</si>
  <si>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</si>
  <si>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</si>
  <si>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</si>
  <si>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</si>
  <si>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</si>
  <si>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</si>
  <si>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</si>
  <si>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</si>
  <si>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</si>
  <si>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</si>
  <si>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</si>
  <si>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</si>
  <si>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</si>
  <si>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</si>
  <si>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</si>
  <si>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</si>
  <si>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</si>
  <si>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</si>
  <si>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</si>
  <si>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</si>
  <si>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</si>
  <si>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</si>
  <si>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</si>
  <si>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</si>
  <si>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</si>
  <si>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</si>
  <si>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</si>
  <si>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</si>
  <si>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</si>
  <si>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</si>
  <si>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</si>
  <si>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</si>
  <si>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</si>
  <si>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</si>
  <si>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</si>
  <si>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</si>
  <si>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</si>
  <si>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</si>
  <si>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</si>
  <si>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</si>
  <si>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</si>
  <si>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</si>
  <si>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</si>
  <si>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</si>
  <si>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</si>
  <si>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</si>
  <si>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</si>
  <si>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</si>
  <si>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</si>
  <si>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</si>
  <si>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</si>
  <si>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</si>
  <si>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</si>
  <si>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</si>
  <si>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</si>
  <si>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</si>
  <si>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</si>
  <si>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</si>
  <si>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</si>
  <si>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</si>
  <si>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</si>
  <si>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</si>
  <si>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</si>
  <si>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</si>
  <si>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</si>
  <si>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</si>
  <si>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</si>
  <si>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</si>
  <si>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</si>
  <si>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</si>
  <si>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</si>
  <si>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</si>
  <si>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</si>
  <si>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</si>
  <si>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</si>
  <si>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</si>
  <si>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</si>
  <si>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</si>
  <si>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</si>
  <si>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</si>
  <si>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</si>
  <si>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</si>
  <si>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</si>
  <si>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</si>
  <si>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</si>
  <si>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</si>
  <si>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</si>
  <si>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</si>
  <si>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</si>
  <si>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</si>
  <si>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</si>
  <si>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</si>
  <si>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</si>
  <si>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</si>
  <si>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</si>
  <si>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</si>
  <si>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</si>
  <si>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</si>
  <si>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</si>
  <si>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</si>
  <si>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</si>
  <si>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</si>
  <si>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</si>
  <si>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</si>
  <si>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</si>
  <si>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</si>
  <si>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</si>
  <si>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</si>
  <si>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</si>
  <si>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</si>
  <si>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</si>
  <si>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</si>
  <si>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</si>
  <si>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</si>
  <si>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</si>
  <si>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</si>
  <si>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</si>
  <si>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</si>
  <si>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</si>
  <si>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</si>
  <si>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</si>
  <si>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</si>
  <si>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</si>
  <si>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</si>
  <si>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</si>
  <si>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</si>
  <si>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</si>
  <si>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</si>
  <si>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</si>
  <si>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</si>
  <si>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</si>
  <si>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</si>
  <si>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</si>
  <si>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</si>
  <si>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</si>
  <si>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</si>
  <si>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</si>
  <si>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</si>
  <si>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</si>
  <si>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</si>
  <si>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</si>
  <si>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</si>
  <si>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</si>
  <si>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</si>
  <si>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</si>
  <si>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</si>
  <si>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</si>
  <si>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</si>
  <si>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</si>
  <si>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</si>
  <si>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</si>
  <si>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</si>
  <si>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</si>
  <si>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</si>
  <si>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</si>
  <si>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</si>
  <si>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</si>
  <si>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</si>
  <si>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</si>
  <si>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</si>
  <si>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</si>
  <si>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</si>
  <si>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</si>
  <si>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</si>
  <si>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</si>
  <si>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</si>
  <si>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</si>
  <si>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</si>
  <si>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</si>
  <si>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</si>
  <si>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</si>
  <si>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</si>
  <si>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</si>
  <si>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</si>
  <si>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</si>
  <si>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</si>
  <si>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</si>
  <si>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</si>
  <si>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</si>
  <si>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</si>
  <si>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</si>
  <si>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</si>
  <si>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</si>
  <si>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</si>
  <si>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</si>
  <si>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</si>
  <si>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</si>
  <si>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</si>
  <si>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</si>
  <si>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</si>
  <si>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</si>
  <si>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</si>
  <si>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</si>
  <si>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</si>
  <si>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</si>
  <si>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</si>
  <si>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</si>
  <si>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</si>
  <si>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</si>
  <si>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</si>
  <si>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</si>
  <si>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</si>
  <si>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</si>
  <si>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</si>
  <si>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</si>
  <si>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</si>
  <si>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</si>
  <si>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</si>
  <si>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</si>
  <si>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</si>
  <si>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</si>
  <si>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</si>
  <si>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</si>
  <si>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</si>
  <si>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</si>
  <si>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</si>
  <si>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</si>
  <si>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</si>
  <si>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</si>
  <si>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</si>
  <si>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</si>
  <si>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</si>
  <si>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</si>
  <si>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</si>
  <si>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</si>
  <si>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</si>
  <si>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</si>
  <si>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</si>
  <si>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</si>
  <si>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</si>
  <si>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</si>
  <si>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</si>
  <si>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</si>
  <si>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</si>
  <si>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</si>
  <si>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</si>
  <si>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</si>
  <si>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</si>
  <si>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</si>
  <si>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</si>
  <si>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</si>
  <si>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</si>
  <si>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</si>
  <si>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</si>
  <si>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</si>
  <si>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</si>
  <si>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</si>
  <si>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</si>
  <si>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</si>
  <si>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</si>
  <si>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</si>
  <si>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</si>
  <si>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</si>
  <si>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</si>
  <si>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</si>
  <si>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</si>
  <si>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</si>
  <si>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</si>
  <si>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</si>
  <si>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</si>
  <si>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</si>
  <si>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</si>
  <si>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</si>
  <si>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</si>
  <si>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</si>
  <si>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</si>
  <si>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</si>
  <si>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</si>
  <si>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</si>
  <si>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</si>
  <si>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</si>
  <si>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</si>
  <si>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</si>
  <si>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</si>
  <si>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</si>
  <si>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</si>
  <si>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</si>
  <si>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</si>
  <si>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</si>
  <si>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</si>
  <si>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</si>
  <si>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</si>
  <si>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</si>
  <si>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</si>
  <si>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</si>
  <si>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</si>
  <si>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</si>
  <si>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</si>
  <si>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</si>
  <si>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</si>
  <si>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</si>
  <si>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</si>
  <si>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</si>
  <si>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</si>
  <si>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</si>
  <si>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</si>
  <si>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</si>
  <si>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</si>
  <si>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</si>
  <si>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</si>
  <si>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</si>
  <si>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</si>
  <si>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</si>
  <si>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</si>
  <si>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</si>
  <si>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</si>
  <si>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</si>
  <si>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</si>
  <si>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</si>
  <si>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</si>
  <si>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</si>
  <si>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</si>
  <si>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</si>
  <si>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</si>
  <si>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</si>
  <si>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</si>
  <si>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</si>
  <si>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</si>
  <si>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</si>
  <si>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</si>
  <si>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</si>
  <si>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</si>
  <si>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</si>
  <si>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</si>
  <si>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</si>
  <si>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</si>
  <si>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</si>
  <si>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</si>
  <si>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</si>
  <si>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</si>
  <si>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</si>
  <si>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</si>
  <si>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</si>
  <si>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</si>
  <si>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</si>
  <si>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</si>
  <si>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</si>
  <si>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</si>
  <si>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</si>
  <si>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</si>
  <si>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</si>
  <si>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</si>
  <si>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</si>
  <si>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</si>
  <si>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</si>
  <si>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</si>
  <si>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</si>
  <si>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</si>
  <si>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</si>
  <si>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</si>
  <si>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</si>
  <si>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</si>
  <si>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</si>
  <si>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</si>
  <si>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</si>
  <si>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</si>
  <si>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</si>
  <si>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</si>
  <si>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</si>
  <si>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</si>
  <si>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</si>
  <si>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</si>
  <si>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</si>
  <si>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</si>
  <si>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</si>
  <si>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</si>
  <si>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</si>
  <si>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</si>
  <si>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</si>
  <si>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</si>
  <si>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</si>
  <si>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</si>
  <si>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</si>
  <si>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</si>
  <si>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</si>
  <si>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</si>
  <si>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</si>
  <si>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</si>
  <si>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</si>
  <si>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</si>
  <si>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</si>
  <si>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</si>
  <si>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</si>
  <si>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</si>
  <si>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</si>
  <si>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</si>
  <si>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</si>
  <si>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</si>
  <si>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</si>
  <si>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</si>
  <si>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</si>
  <si>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</si>
  <si>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</si>
  <si>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</si>
  <si>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</si>
  <si>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</si>
  <si>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</si>
  <si>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</si>
  <si>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</si>
  <si>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</si>
  <si>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</si>
  <si>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</si>
  <si>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</si>
  <si>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</si>
  <si>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</si>
  <si>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</si>
  <si>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</si>
  <si>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</si>
  <si>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</si>
  <si>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</si>
  <si>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</si>
  <si>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</si>
  <si>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</si>
  <si>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</si>
  <si>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</si>
  <si>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</si>
  <si>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</si>
  <si>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</si>
  <si>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</si>
  <si>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</si>
  <si>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</si>
  <si>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</si>
  <si>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</si>
  <si>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</si>
  <si>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</si>
  <si>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</si>
  <si>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</si>
  <si>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</si>
  <si>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</si>
  <si>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</si>
  <si>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</si>
  <si>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</si>
  <si>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</si>
  <si>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</si>
  <si>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</si>
  <si>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</si>
  <si>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</si>
  <si>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</si>
  <si>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</si>
  <si>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</si>
  <si>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</si>
  <si>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</si>
  <si>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</si>
  <si>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</si>
  <si>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</si>
  <si>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</si>
  <si>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</si>
  <si>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</si>
  <si>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</si>
  <si>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</si>
  <si>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</si>
  <si>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</si>
  <si>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</si>
  <si>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</si>
  <si>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</si>
  <si>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</si>
  <si>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</si>
  <si>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</si>
  <si>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</si>
  <si>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</si>
  <si>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</si>
  <si>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</si>
  <si>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</si>
  <si>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</si>
  <si>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</si>
  <si>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</si>
  <si>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</si>
  <si>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</si>
  <si>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</si>
  <si>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</si>
  <si>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</si>
  <si>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</si>
  <si>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</si>
  <si>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</si>
  <si>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</si>
  <si>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</si>
  <si>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</si>
  <si>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</si>
  <si>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</si>
  <si>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</si>
  <si>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</si>
  <si>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</si>
  <si>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</si>
  <si>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</si>
  <si>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</si>
  <si>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</si>
  <si>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</si>
  <si>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</si>
  <si>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</si>
  <si>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</si>
  <si>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</si>
  <si>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</si>
  <si>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</si>
  <si>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</si>
  <si>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</si>
  <si>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</si>
  <si>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</si>
  <si>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</si>
  <si>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</si>
  <si>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</si>
  <si>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</si>
  <si>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</si>
  <si>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</si>
  <si>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</si>
  <si>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</si>
  <si>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</si>
  <si>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</si>
  <si>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</si>
  <si>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</si>
  <si>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</si>
  <si>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</si>
  <si>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</si>
  <si>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</si>
  <si>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</si>
  <si>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</si>
  <si>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</si>
  <si>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</si>
  <si>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</si>
  <si>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</si>
  <si>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</si>
  <si>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</si>
  <si>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</si>
  <si>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</si>
  <si>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</si>
  <si>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</si>
  <si>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</si>
  <si>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</si>
  <si>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</si>
  <si>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</si>
  <si>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</si>
  <si>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</si>
  <si>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</si>
  <si>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</si>
  <si>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</si>
  <si>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</si>
  <si>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</si>
  <si>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</si>
  <si>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</si>
  <si>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</si>
  <si>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</si>
  <si>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</si>
  <si>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</si>
  <si>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</si>
  <si>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</si>
  <si>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</si>
  <si>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</si>
  <si>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</si>
  <si>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</si>
  <si>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</si>
  <si>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</si>
  <si>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</si>
  <si>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</si>
  <si>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</si>
  <si>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</si>
  <si>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</si>
  <si>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</si>
  <si>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</si>
  <si>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</si>
  <si>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</si>
  <si>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</si>
  <si>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</si>
  <si>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</si>
  <si>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</si>
  <si>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</si>
  <si>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</si>
  <si>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</si>
  <si>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</si>
  <si>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</si>
  <si>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</si>
  <si>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</si>
  <si>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</si>
  <si>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</si>
  <si>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</si>
  <si>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</si>
  <si>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</si>
  <si>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</si>
  <si>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</si>
  <si>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</si>
  <si>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</si>
  <si>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</si>
  <si>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</si>
  <si>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</si>
  <si>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</si>
  <si>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</si>
  <si>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</si>
  <si>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</si>
  <si>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</si>
  <si>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</si>
  <si>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</si>
  <si>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</si>
  <si>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</si>
  <si>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</si>
  <si>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</si>
  <si>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</si>
  <si>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</si>
  <si>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</si>
  <si>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</si>
  <si>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</si>
  <si>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</si>
  <si>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</si>
  <si>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</si>
  <si>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</si>
  <si>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</si>
  <si>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</si>
  <si>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</si>
  <si>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</si>
  <si>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</si>
  <si>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</si>
  <si>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</si>
  <si>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</si>
  <si>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</si>
  <si>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</si>
  <si>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</si>
  <si>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</si>
  <si>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</si>
  <si>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</si>
  <si>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</si>
  <si>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</si>
  <si>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</si>
  <si>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</si>
  <si>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</si>
  <si>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</si>
  <si>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</si>
  <si>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</si>
  <si>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</si>
  <si>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</si>
  <si>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</si>
  <si>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</si>
  <si>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</si>
  <si>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</si>
  <si>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</si>
  <si>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</si>
  <si>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</si>
  <si>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</si>
  <si>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</si>
  <si>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</si>
  <si>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</si>
  <si>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</si>
  <si>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</si>
  <si>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</si>
  <si>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</si>
  <si>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</si>
  <si>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</si>
  <si>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</si>
  <si>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</si>
  <si>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</si>
  <si>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</si>
  <si>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</si>
  <si>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</si>
  <si>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</si>
  <si>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</si>
  <si>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</si>
  <si>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</si>
  <si>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</si>
  <si>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</si>
  <si>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</si>
  <si>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</si>
  <si>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</si>
  <si>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</si>
  <si>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</si>
  <si>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</si>
  <si>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</si>
  <si>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</si>
  <si>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</si>
  <si>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</si>
  <si>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</si>
  <si>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</si>
  <si>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</si>
  <si>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</si>
  <si>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</si>
  <si>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</si>
  <si>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</si>
  <si>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</si>
  <si>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</si>
  <si>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</si>
  <si>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</si>
  <si>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</si>
  <si>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</si>
  <si>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</si>
  <si>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</si>
  <si>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</si>
  <si>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</si>
  <si>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</si>
  <si>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</si>
  <si>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</si>
  <si>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</si>
  <si>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</si>
  <si>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</si>
  <si>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</si>
  <si>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</si>
  <si>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</si>
  <si>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</si>
  <si>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</si>
  <si>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</si>
  <si>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</si>
  <si>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</si>
  <si>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</si>
  <si>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</si>
  <si>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</si>
  <si>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</si>
  <si>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</si>
  <si>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</si>
  <si>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</si>
  <si>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</si>
  <si>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</si>
  <si>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</si>
  <si>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</si>
  <si>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</si>
  <si>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</si>
  <si>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</si>
  <si>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</si>
  <si>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</si>
  <si>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</si>
  <si>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</si>
  <si>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</si>
  <si>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</si>
  <si>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</si>
  <si>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</si>
  <si>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</si>
  <si>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</si>
  <si>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</si>
  <si>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</si>
  <si>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</si>
  <si>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</si>
  <si>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</si>
  <si>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</si>
  <si>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</si>
  <si>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</si>
  <si>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</si>
  <si>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</si>
  <si>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</si>
  <si>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</si>
  <si>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</si>
  <si>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</si>
  <si>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</si>
  <si>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</si>
  <si>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</si>
  <si>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</si>
  <si>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</si>
  <si>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</si>
  <si>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</si>
  <si>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</si>
  <si>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</si>
  <si>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</si>
  <si>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</si>
  <si>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</si>
  <si>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</si>
  <si>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</si>
  <si>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</si>
  <si>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</si>
  <si>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</si>
  <si>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</si>
  <si>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</si>
  <si>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</si>
  <si>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</si>
  <si>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</si>
  <si>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</si>
  <si>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</si>
  <si>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</si>
  <si>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</si>
  <si>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</si>
  <si>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</si>
  <si>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</si>
  <si>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</si>
  <si>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</si>
  <si>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</si>
  <si>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</si>
  <si>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</si>
  <si>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</si>
  <si>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</si>
  <si>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</si>
  <si>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</si>
  <si>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</si>
  <si>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</si>
  <si>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</si>
  <si>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</si>
  <si>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</si>
  <si>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</si>
  <si>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</si>
  <si>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</si>
  <si>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</si>
  <si>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</si>
  <si>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</si>
  <si>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</si>
  <si>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</si>
  <si>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</si>
  <si>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</si>
  <si>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</si>
  <si>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</si>
  <si>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</si>
  <si>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</si>
  <si>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</si>
  <si>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</si>
  <si>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</si>
  <si>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</si>
  <si>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</si>
  <si>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</si>
  <si>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</si>
  <si>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</si>
  <si>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</si>
  <si>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</si>
  <si>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</si>
  <si>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</si>
  <si>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</si>
  <si>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</si>
  <si>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</si>
  <si>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</si>
  <si>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</si>
  <si>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</si>
  <si>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</si>
  <si>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</si>
  <si>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</si>
  <si>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</si>
  <si>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</si>
  <si>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</si>
  <si>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</si>
  <si>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</si>
  <si>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</si>
  <si>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</si>
  <si>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</si>
  <si>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</si>
  <si>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</si>
  <si>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</si>
  <si>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</si>
  <si>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</si>
  <si>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</si>
  <si>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</si>
  <si>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</si>
  <si>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</si>
  <si>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</si>
  <si>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</si>
  <si>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</si>
  <si>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</si>
  <si>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</si>
  <si>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</si>
  <si>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</si>
  <si>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</si>
  <si>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</si>
  <si>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</si>
  <si>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</si>
  <si>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</si>
  <si>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</si>
  <si>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</si>
  <si>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</si>
  <si>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</si>
  <si>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</si>
  <si>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</si>
  <si>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</si>
  <si>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</si>
  <si>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</si>
  <si>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</si>
  <si>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</si>
  <si>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</si>
  <si>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</si>
  <si>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</si>
  <si>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</si>
  <si>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</si>
  <si>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</si>
  <si>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</si>
  <si>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</si>
  <si>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</si>
  <si>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</si>
  <si>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</si>
  <si>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</si>
  <si>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</si>
  <si>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</si>
  <si>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</si>
  <si>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</si>
  <si>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</si>
  <si>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</si>
  <si>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</si>
  <si>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</si>
  <si>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</si>
  <si>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</si>
  <si>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</si>
  <si>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</si>
  <si>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</si>
  <si>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</si>
  <si>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</si>
  <si>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</si>
  <si>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</si>
  <si>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</si>
  <si>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</si>
  <si>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</si>
  <si>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</si>
  <si>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</si>
  <si>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</si>
  <si>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</si>
  <si>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</si>
  <si>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</si>
  <si>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</si>
  <si>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</si>
  <si>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</si>
  <si>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</si>
  <si>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</si>
  <si>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</si>
  <si>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</si>
  <si>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</si>
  <si>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</si>
  <si>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</si>
  <si>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</si>
  <si>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</si>
  <si>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</si>
  <si>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</si>
  <si>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</si>
  <si>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</si>
  <si>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</si>
  <si>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</si>
  <si>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</si>
  <si>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</si>
  <si>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</si>
  <si>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</si>
  <si>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</si>
  <si>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</si>
  <si>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</si>
  <si>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</si>
  <si>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</si>
  <si>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</si>
  <si>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</si>
  <si>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</si>
  <si>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</si>
  <si>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</si>
  <si>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</si>
  <si>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</si>
  <si>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</si>
  <si>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</si>
  <si>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</si>
  <si>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</si>
  <si>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</si>
  <si>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</si>
  <si>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</si>
  <si>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</si>
  <si>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</si>
  <si>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</si>
  <si>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</si>
  <si>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</si>
  <si>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</si>
  <si>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</si>
  <si>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</si>
  <si>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</si>
  <si>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</si>
  <si>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</si>
  <si>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</si>
  <si>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</si>
  <si>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</si>
  <si>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</si>
  <si>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</si>
  <si>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</si>
  <si>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</si>
  <si>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</si>
  <si>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</si>
  <si>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</si>
  <si>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</si>
  <si>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</si>
  <si>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</si>
  <si>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</si>
  <si>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</si>
  <si>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</si>
  <si>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</si>
  <si>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</si>
  <si>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</si>
  <si>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</si>
  <si>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</si>
  <si>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</si>
  <si>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</si>
  <si>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</si>
  <si>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</si>
  <si>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</si>
  <si>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</si>
  <si>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</si>
  <si>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</si>
  <si>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</si>
  <si>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</si>
  <si>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</si>
  <si>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</si>
  <si>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</si>
  <si>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</si>
  <si>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</si>
  <si>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</si>
  <si>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</si>
  <si>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</si>
  <si>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</si>
  <si>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</si>
  <si>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</si>
  <si>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</si>
  <si>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</si>
  <si>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</si>
  <si>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</si>
  <si>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</si>
  <si>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</si>
  <si>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</si>
  <si>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</si>
  <si>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</si>
  <si>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</si>
  <si>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</si>
  <si>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</si>
  <si>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</si>
  <si>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</si>
  <si>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</si>
  <si>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</si>
  <si>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</si>
  <si>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</si>
  <si>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</si>
  <si>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</si>
  <si>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</si>
  <si>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</si>
  <si>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</si>
  <si>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</si>
  <si>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</si>
  <si>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</si>
  <si>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</si>
  <si>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</si>
  <si>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</si>
  <si>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</si>
  <si>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</si>
  <si>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</si>
  <si>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</si>
  <si>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</si>
  <si>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</si>
  <si>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</si>
  <si>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</si>
  <si>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</si>
  <si>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</si>
  <si>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</si>
  <si>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</si>
  <si>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</si>
  <si>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</si>
  <si>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</si>
  <si>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</si>
  <si>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</si>
  <si>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</si>
  <si>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</si>
  <si>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</si>
  <si>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</si>
  <si>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</si>
  <si>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</si>
  <si>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</si>
  <si>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</si>
  <si>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</si>
  <si>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</si>
  <si>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</si>
  <si>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</si>
  <si>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</si>
  <si>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</si>
  <si>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</si>
  <si>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</si>
  <si>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</si>
  <si>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</si>
  <si>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</si>
  <si>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</si>
  <si>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</si>
  <si>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</si>
  <si>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</si>
  <si>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</si>
  <si>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</si>
  <si>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</si>
  <si>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</si>
  <si>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</si>
  <si>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</si>
  <si>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</si>
  <si>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</si>
  <si>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</si>
  <si>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</si>
  <si>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</si>
  <si>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</si>
  <si>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</si>
  <si>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</si>
  <si>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</si>
  <si>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</si>
  <si>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</si>
  <si>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</si>
  <si>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</si>
  <si>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</si>
  <si>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</si>
  <si>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</si>
  <si>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</si>
  <si>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</si>
  <si>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</si>
  <si>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</si>
  <si>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</si>
  <si>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</si>
  <si>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</si>
  <si>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</si>
  <si>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</si>
  <si>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</si>
  <si>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</si>
  <si>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</si>
  <si>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</si>
  <si>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</si>
  <si>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</si>
  <si>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</si>
  <si>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</si>
  <si>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</si>
  <si>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</si>
  <si>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</si>
  <si>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</si>
  <si>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</si>
  <si>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</si>
  <si>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</si>
  <si>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</si>
  <si>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</si>
  <si>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</si>
  <si>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</si>
  <si>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</si>
  <si>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</si>
  <si>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</si>
  <si>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</si>
  <si>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</si>
  <si>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</si>
  <si>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</si>
  <si>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</si>
  <si>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</si>
  <si>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</si>
  <si>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</si>
  <si>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</si>
  <si>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</si>
  <si>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</si>
  <si>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</si>
  <si>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</si>
  <si>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</si>
  <si>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</si>
  <si>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</si>
  <si>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</si>
  <si>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</si>
  <si>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</si>
  <si>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</si>
  <si>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</si>
  <si>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</si>
  <si>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</si>
  <si>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</si>
  <si>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</si>
  <si>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</si>
  <si>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</si>
  <si>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</si>
  <si>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</si>
  <si>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</si>
  <si>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</si>
  <si>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</si>
  <si>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</si>
  <si>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</si>
  <si>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</si>
  <si>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</si>
  <si>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</si>
  <si>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</si>
  <si>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</si>
  <si>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</si>
  <si>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</si>
  <si>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</si>
  <si>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</si>
  <si>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</si>
  <si>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</si>
  <si>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</si>
  <si>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</si>
  <si>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</si>
  <si>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</si>
  <si>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</si>
  <si>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</si>
  <si>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</si>
  <si>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</si>
  <si>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</si>
  <si>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</si>
  <si>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</si>
  <si>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</si>
  <si>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</si>
  <si>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</si>
  <si>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</si>
  <si>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</si>
  <si>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</si>
  <si>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</si>
  <si>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</si>
  <si>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</si>
  <si>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</si>
  <si>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</si>
  <si>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</si>
  <si>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</si>
  <si>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</si>
  <si>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</si>
  <si>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</si>
  <si>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</si>
  <si>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</si>
  <si>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</si>
  <si>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</si>
  <si>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</si>
  <si>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</si>
  <si>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</si>
  <si>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</si>
  <si>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</si>
  <si>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</si>
  <si>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</si>
  <si>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</si>
  <si>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</si>
  <si>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</si>
  <si>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</si>
  <si>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</si>
  <si>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</si>
  <si>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</si>
  <si>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</si>
  <si>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</si>
  <si>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</si>
  <si>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</si>
  <si>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</si>
  <si>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</si>
  <si>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</si>
  <si>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</si>
  <si>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</si>
  <si>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</si>
  <si>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</si>
  <si>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</si>
  <si>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</si>
  <si>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</si>
  <si>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</si>
  <si>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</si>
  <si>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</si>
  <si>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</si>
  <si>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</si>
  <si>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</si>
  <si>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</si>
  <si>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</si>
  <si>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</si>
  <si>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</si>
  <si>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</si>
  <si>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</si>
  <si>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</si>
  <si>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</si>
  <si>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</si>
  <si>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</si>
  <si>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</si>
  <si>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</si>
  <si>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</si>
  <si>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</si>
  <si>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</si>
  <si>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</si>
  <si>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</si>
  <si>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</si>
  <si>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</si>
  <si>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</si>
  <si>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</si>
  <si>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</si>
  <si>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</si>
  <si>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</si>
  <si>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</si>
  <si>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</si>
  <si>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</si>
  <si>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</si>
  <si>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</si>
  <si>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</si>
  <si>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</si>
  <si>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</si>
  <si>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</si>
  <si>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</si>
  <si>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</si>
  <si>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</si>
  <si>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</si>
  <si>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</si>
  <si>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</si>
  <si>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</si>
  <si>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</si>
  <si>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</si>
  <si>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</si>
  <si>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</si>
  <si>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</si>
  <si>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</si>
  <si>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</si>
  <si>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</si>
  <si>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</si>
  <si>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</si>
  <si>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</si>
  <si>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</si>
  <si>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</si>
  <si>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</si>
  <si>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</si>
  <si>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</si>
  <si>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</si>
  <si>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</si>
  <si>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</si>
  <si>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</si>
  <si>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</si>
  <si>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</si>
  <si>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</si>
  <si>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</si>
  <si>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</si>
  <si>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</si>
  <si>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</si>
  <si>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</si>
  <si>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</si>
  <si>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</si>
  <si>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</si>
  <si>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</si>
  <si>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</si>
  <si>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</si>
  <si>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</si>
  <si>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</si>
  <si>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</si>
  <si>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</si>
  <si>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</si>
  <si>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</si>
  <si>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</si>
  <si>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</si>
  <si>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</si>
  <si>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</si>
  <si>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</si>
  <si>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</si>
  <si>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</si>
  <si>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</si>
  <si>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</si>
  <si>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</si>
  <si>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</si>
  <si>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</si>
  <si>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</si>
  <si>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</si>
  <si>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</si>
  <si>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</si>
  <si>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</si>
  <si>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</si>
  <si>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</si>
  <si>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</si>
  <si>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</si>
  <si>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</si>
  <si>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</si>
  <si>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</si>
  <si>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</si>
  <si>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</si>
  <si>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</si>
  <si>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</si>
  <si>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</si>
  <si>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</si>
  <si>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</si>
  <si>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</si>
  <si>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</si>
  <si>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</si>
  <si>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</si>
  <si>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</si>
  <si>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</si>
  <si>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</si>
  <si>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</si>
  <si>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</si>
  <si>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</si>
  <si>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</si>
  <si>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</si>
  <si>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</si>
  <si>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</si>
  <si>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</si>
  <si>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</si>
  <si>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</si>
  <si>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</si>
  <si>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</si>
  <si>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</si>
  <si>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</si>
  <si>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</si>
  <si>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</si>
  <si>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</si>
  <si>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</si>
  <si>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</si>
  <si>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</si>
  <si>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</si>
  <si>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</si>
  <si>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</si>
  <si>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</si>
  <si>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</si>
  <si>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</si>
  <si>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</si>
  <si>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</si>
  <si>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</si>
  <si>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</si>
  <si>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</si>
  <si>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</si>
  <si>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</si>
  <si>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</si>
  <si>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</si>
  <si>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</si>
  <si>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</si>
  <si>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</si>
  <si>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</si>
  <si>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</si>
  <si>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</si>
  <si>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</si>
  <si>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</si>
  <si>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</si>
  <si>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</si>
  <si>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</si>
  <si>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</si>
  <si>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</si>
  <si>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</si>
  <si>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</si>
  <si>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</si>
  <si>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</si>
  <si>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</si>
  <si>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</si>
  <si>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</si>
  <si>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</si>
  <si>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</si>
  <si>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</si>
  <si>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</si>
  <si>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</si>
  <si>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</si>
  <si>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</si>
  <si>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</si>
  <si>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</si>
  <si>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</si>
  <si>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</si>
  <si>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</si>
  <si>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</si>
  <si>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</si>
  <si>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</si>
  <si>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</si>
  <si>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</si>
  <si>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</si>
  <si>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</si>
  <si>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</si>
  <si>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</si>
  <si>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</si>
  <si>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</si>
  <si>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</si>
  <si>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</si>
  <si>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</si>
  <si>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</si>
  <si>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</si>
  <si>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</si>
  <si>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</si>
  <si>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</si>
  <si>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</si>
  <si>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</si>
  <si>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</si>
  <si>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</si>
  <si>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</si>
  <si>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</si>
  <si>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</si>
  <si>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</si>
  <si>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</si>
  <si>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</si>
  <si>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</si>
  <si>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</si>
  <si>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</si>
  <si>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</si>
  <si>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</si>
  <si>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</si>
  <si>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</si>
  <si>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</si>
  <si>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</si>
  <si>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</si>
  <si>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</si>
  <si>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</si>
  <si>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</si>
  <si>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</si>
  <si>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</si>
  <si>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</si>
  <si>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</si>
  <si>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</si>
  <si>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</si>
  <si>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</si>
  <si>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</si>
  <si>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</si>
  <si>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</si>
  <si>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</si>
  <si>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</si>
  <si>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</si>
  <si>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</si>
  <si>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</si>
  <si>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</si>
  <si>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</si>
  <si>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</si>
  <si>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</si>
  <si>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</si>
  <si>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</si>
  <si>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</si>
  <si>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</si>
  <si>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</si>
  <si>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</si>
  <si>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</si>
  <si>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</si>
  <si>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</si>
  <si>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</si>
  <si>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</si>
  <si>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</si>
  <si>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</si>
  <si>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</si>
  <si>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</si>
  <si>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</si>
  <si>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</si>
  <si>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</si>
  <si>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</si>
  <si>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</si>
  <si>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</si>
  <si>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</si>
  <si>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</si>
  <si>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</si>
  <si>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</si>
  <si>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</si>
  <si>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</si>
  <si>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</si>
  <si>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</si>
  <si>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</si>
  <si>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</si>
  <si>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</si>
  <si>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</si>
  <si>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</si>
  <si>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</si>
  <si>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</si>
  <si>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</si>
  <si>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</si>
  <si>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</si>
  <si>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</si>
  <si>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</si>
  <si>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</si>
  <si>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</si>
  <si>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</si>
  <si>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</si>
  <si>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</si>
  <si>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</si>
  <si>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</si>
  <si>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</si>
  <si>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</si>
  <si>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</si>
  <si>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</si>
  <si>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</si>
  <si>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</si>
  <si>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</si>
  <si>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</si>
  <si>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</si>
  <si>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</si>
  <si>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</si>
  <si>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</si>
  <si>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</si>
  <si>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</si>
  <si>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</si>
  <si>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</si>
  <si>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</si>
  <si>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</si>
  <si>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</si>
  <si>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</si>
  <si>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</si>
  <si>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</si>
  <si>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</si>
  <si>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</si>
  <si>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</si>
  <si>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</si>
  <si>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</si>
  <si>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</si>
  <si>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</si>
  <si>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</si>
  <si>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</si>
  <si>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</si>
  <si>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</si>
  <si>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</si>
  <si>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</si>
  <si>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</si>
  <si>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</si>
  <si>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</si>
  <si>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</si>
  <si>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</si>
  <si>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</si>
  <si>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</si>
  <si>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</si>
  <si>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</si>
  <si>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</si>
  <si>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</si>
  <si>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</si>
  <si>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</si>
  <si>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</si>
  <si>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</si>
  <si>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</si>
  <si>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</si>
  <si>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</si>
  <si>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</si>
  <si>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</si>
  <si>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</si>
  <si>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</si>
  <si>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</si>
  <si>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</si>
  <si>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</si>
  <si>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</si>
  <si>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</si>
  <si>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</si>
  <si>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</si>
  <si>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</si>
  <si>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</si>
  <si>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</si>
  <si>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</si>
  <si>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</si>
  <si>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</si>
  <si>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</si>
  <si>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</si>
  <si>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</si>
  <si>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</si>
  <si>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</si>
  <si>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</si>
  <si>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</si>
  <si>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</si>
  <si>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</si>
  <si>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</si>
  <si>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</si>
  <si>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</si>
  <si>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</si>
  <si>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</si>
  <si>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</si>
  <si>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</si>
  <si>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</si>
  <si>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</si>
  <si>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</si>
  <si>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</si>
  <si>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</si>
  <si>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</si>
  <si>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</si>
  <si>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</si>
  <si>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</si>
  <si>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</si>
  <si>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</si>
  <si>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</si>
  <si>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</si>
  <si>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</si>
  <si>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</si>
  <si>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</si>
  <si>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</si>
  <si>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</si>
  <si>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</si>
  <si>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</si>
  <si>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</si>
  <si>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</si>
  <si>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</si>
  <si>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</si>
  <si>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</si>
  <si>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</si>
  <si>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</si>
  <si>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</si>
  <si>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</si>
  <si>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</si>
  <si>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</si>
  <si>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</si>
  <si>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</si>
  <si>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</si>
  <si>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</si>
  <si>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</si>
  <si>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</si>
  <si>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</si>
  <si>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</si>
  <si>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</si>
  <si>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</si>
  <si>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</si>
  <si>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</si>
  <si>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</si>
  <si>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</si>
  <si>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</si>
  <si>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</si>
  <si>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</si>
  <si>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</si>
  <si>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</si>
  <si>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</si>
  <si>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</si>
  <si>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</si>
  <si>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</si>
  <si>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</si>
  <si>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</si>
  <si>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</si>
  <si>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</si>
  <si>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</si>
  <si>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</si>
  <si>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</si>
  <si>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</si>
  <si>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</si>
  <si>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</si>
  <si>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</si>
  <si>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</si>
  <si>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</si>
  <si>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</si>
  <si>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</si>
  <si>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</si>
  <si>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</si>
  <si>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</si>
  <si>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</si>
  <si>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</si>
  <si>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</si>
  <si>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</si>
  <si>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</si>
  <si>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</si>
  <si>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</si>
  <si>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</si>
  <si>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</si>
  <si>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</si>
  <si>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</si>
  <si>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</si>
  <si>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</si>
  <si>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</si>
  <si>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</si>
  <si>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</si>
  <si>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</si>
  <si>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</si>
  <si>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</si>
  <si>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</si>
  <si>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</si>
  <si>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</si>
  <si>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</si>
  <si>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</si>
  <si>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</si>
  <si>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</si>
  <si>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</si>
  <si>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</si>
  <si>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</si>
  <si>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</si>
  <si>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</si>
  <si>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</si>
  <si>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</si>
  <si>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</si>
  <si>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</si>
  <si>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</si>
  <si>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</si>
  <si>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</si>
  <si>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</si>
  <si>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</si>
  <si>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</si>
  <si>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</si>
  <si>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</si>
  <si>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</si>
  <si>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</si>
  <si>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</si>
  <si>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</si>
  <si>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</si>
  <si>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</si>
  <si>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</si>
  <si>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</si>
  <si>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</si>
  <si>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</si>
  <si>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</si>
  <si>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</si>
  <si>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</si>
  <si>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</si>
  <si>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</si>
  <si>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</si>
  <si>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</si>
  <si>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</si>
  <si>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</si>
  <si>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</si>
  <si>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</si>
  <si>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</si>
  <si>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</si>
  <si>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</si>
  <si>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</si>
  <si>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</si>
  <si>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</si>
  <si>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</si>
  <si>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</si>
  <si>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</si>
  <si>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</si>
  <si>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</si>
  <si>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</si>
  <si>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</si>
  <si>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</si>
  <si>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</si>
  <si>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</si>
  <si>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</si>
  <si>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</si>
  <si>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</si>
  <si>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</si>
  <si>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</si>
  <si>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</si>
  <si>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</si>
  <si>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</si>
  <si>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</si>
  <si>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</si>
  <si>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</si>
  <si>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</si>
  <si>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</si>
  <si>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</si>
  <si>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</si>
  <si>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</si>
  <si>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</si>
  <si>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</si>
  <si>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</si>
  <si>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</si>
  <si>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</si>
  <si>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</si>
  <si>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</si>
  <si>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</si>
  <si>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</si>
  <si>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</si>
  <si>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</si>
  <si>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</si>
  <si>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</si>
  <si>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</si>
  <si>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</si>
  <si>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</si>
  <si>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</si>
  <si>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</si>
  <si>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</si>
  <si>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</si>
  <si>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</si>
  <si>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</si>
  <si>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</si>
  <si>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</si>
  <si>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</si>
  <si>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</si>
  <si>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</si>
  <si>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</si>
  <si>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</si>
  <si>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</si>
  <si>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</si>
  <si>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</si>
  <si>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</si>
  <si>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</si>
  <si>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</si>
  <si>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</si>
  <si>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</si>
  <si>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</si>
  <si>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</si>
  <si>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</si>
  <si>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</si>
  <si>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</si>
  <si>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</si>
  <si>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</si>
  <si>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</si>
  <si>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</si>
  <si>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</si>
  <si>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</si>
  <si>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</si>
  <si>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</si>
  <si>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</si>
  <si>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</si>
  <si>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</si>
  <si>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</si>
  <si>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</si>
  <si>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</si>
  <si>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</si>
  <si>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</si>
  <si>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</si>
  <si>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</si>
  <si>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</si>
  <si>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</si>
  <si>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</si>
  <si>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</si>
  <si>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</si>
  <si>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</si>
  <si>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</si>
  <si>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</si>
  <si>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</si>
  <si>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</si>
  <si>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</si>
  <si>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</si>
  <si>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</si>
  <si>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</si>
  <si>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</si>
  <si>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</si>
  <si>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</si>
  <si>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</si>
  <si>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</si>
  <si>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</si>
  <si>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</si>
  <si>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</si>
  <si>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</si>
  <si>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</si>
  <si>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</si>
  <si>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</si>
  <si>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</si>
  <si>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</si>
  <si>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</si>
  <si>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</si>
  <si>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</si>
  <si>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</si>
  <si>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</si>
  <si>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</si>
  <si>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</si>
  <si>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</si>
  <si>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</si>
  <si>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</si>
  <si>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</si>
  <si>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</si>
  <si>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</si>
  <si>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</si>
  <si>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</si>
  <si>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</si>
  <si>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</si>
  <si>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</si>
  <si>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</si>
  <si>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</si>
  <si>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</si>
  <si>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</si>
  <si>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</si>
  <si>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</si>
  <si>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</si>
  <si>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</si>
  <si>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</si>
  <si>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</si>
  <si>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</si>
  <si>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</si>
  <si>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</si>
  <si>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</si>
  <si>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</si>
  <si>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</si>
  <si>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</si>
  <si>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</si>
  <si>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</si>
  <si>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</si>
  <si>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</si>
  <si>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</si>
  <si>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</si>
  <si>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</si>
  <si>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</si>
  <si>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</si>
  <si>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</si>
  <si>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</si>
  <si>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</si>
  <si>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</si>
  <si>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</si>
  <si>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</si>
  <si>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</si>
  <si>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</si>
  <si>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</si>
  <si>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</si>
  <si>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</si>
  <si>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</si>
  <si>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</si>
  <si>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</si>
  <si>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</si>
  <si>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</si>
  <si>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</si>
  <si>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</si>
  <si>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</si>
  <si>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</si>
  <si>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</si>
  <si>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</si>
  <si>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</si>
  <si>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</si>
  <si>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</si>
  <si>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</si>
  <si>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</si>
  <si>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</si>
  <si>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</si>
  <si>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</si>
  <si>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</si>
  <si>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</si>
  <si>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</si>
  <si>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</si>
  <si>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</si>
  <si>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</si>
  <si>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</si>
  <si>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</si>
  <si>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</si>
  <si>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</si>
  <si>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</si>
  <si>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</si>
  <si>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</si>
  <si>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</si>
  <si>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</si>
  <si>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</si>
  <si>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</si>
  <si>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</si>
  <si>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</si>
  <si>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</si>
  <si>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</si>
  <si>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</si>
  <si>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</si>
  <si>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</si>
  <si>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</si>
  <si>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</si>
  <si>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</si>
  <si>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</si>
  <si>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</si>
  <si>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</si>
  <si>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</si>
  <si>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</si>
  <si>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</si>
  <si>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</si>
  <si>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</si>
  <si>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</si>
  <si>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</si>
  <si>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</si>
  <si>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</si>
  <si>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</si>
  <si>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</si>
  <si>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</si>
  <si>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</si>
  <si>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</si>
  <si>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</si>
  <si>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</si>
  <si>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</si>
  <si>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</si>
  <si>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</si>
  <si>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</si>
  <si>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</si>
  <si>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</si>
  <si>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</si>
  <si>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</si>
  <si>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</si>
  <si>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</si>
  <si>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</si>
  <si>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</si>
  <si>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</si>
  <si>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</si>
  <si>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</si>
  <si>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</si>
  <si>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</si>
  <si>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</si>
  <si>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</si>
  <si>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</si>
  <si>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</si>
  <si>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</si>
  <si>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</si>
  <si>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</si>
  <si>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</si>
  <si>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</si>
  <si>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</si>
  <si>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</si>
  <si>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</si>
  <si>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</si>
  <si>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</si>
  <si>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</si>
  <si>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</si>
  <si>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</si>
  <si>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</si>
  <si>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</si>
  <si>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</si>
  <si>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</si>
  <si>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</si>
  <si>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</si>
  <si>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</si>
  <si>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</si>
  <si>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</si>
  <si>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</si>
  <si>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</si>
  <si>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</si>
  <si>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</si>
  <si>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</si>
  <si>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</si>
  <si>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</si>
  <si>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</si>
  <si>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</si>
  <si>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</si>
  <si>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</si>
  <si>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</si>
  <si>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</si>
  <si>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</si>
  <si>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</si>
  <si>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</si>
  <si>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</si>
  <si>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</si>
  <si>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</si>
  <si>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</si>
  <si>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</si>
  <si>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</si>
  <si>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</si>
  <si>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</si>
  <si>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</si>
  <si>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</si>
  <si>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</si>
  <si>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</si>
  <si>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</si>
  <si>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</si>
  <si>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</si>
  <si>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</si>
  <si>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</si>
  <si>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</si>
  <si>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</si>
  <si>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</si>
  <si>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</si>
  <si>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</si>
  <si>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</si>
  <si>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</si>
  <si>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</si>
  <si>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</si>
  <si>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</si>
  <si>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</si>
  <si>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</si>
  <si>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</si>
  <si>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</si>
  <si>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</si>
  <si>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</si>
  <si>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</si>
  <si>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</si>
  <si>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</si>
  <si>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</si>
  <si>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</si>
  <si>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</si>
  <si>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</si>
  <si>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</si>
  <si>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</si>
  <si>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</si>
  <si>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</si>
  <si>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</si>
  <si>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</si>
  <si>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</si>
  <si>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</si>
  <si>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</si>
  <si>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</si>
  <si>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</si>
  <si>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</si>
  <si>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</si>
  <si>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</si>
  <si>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</si>
  <si>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</si>
  <si>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</si>
  <si>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</si>
  <si>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</si>
  <si>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</si>
  <si>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</si>
  <si>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</si>
  <si>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</si>
  <si>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</si>
  <si>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</si>
  <si>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</si>
  <si>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</si>
  <si>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</si>
  <si>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</si>
  <si>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</si>
  <si>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</si>
  <si>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</si>
  <si>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</si>
  <si>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</si>
  <si>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</si>
  <si>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</si>
  <si>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</si>
  <si>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</si>
  <si>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</si>
  <si>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</si>
  <si>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</si>
  <si>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</si>
  <si>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</si>
  <si>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</si>
  <si>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</si>
  <si>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</si>
  <si>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</si>
  <si>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</si>
  <si>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</si>
  <si>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</si>
  <si>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</si>
  <si>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</si>
  <si>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</si>
  <si>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</si>
  <si>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</si>
  <si>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</si>
  <si>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</si>
  <si>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</si>
  <si>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</si>
  <si>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</si>
  <si>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</si>
  <si>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</si>
  <si>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</si>
  <si>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</si>
  <si>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</si>
  <si>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</si>
  <si>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</si>
  <si>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</si>
  <si>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</si>
  <si>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</si>
  <si>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</si>
  <si>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</si>
  <si>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</si>
  <si>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</si>
  <si>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</si>
  <si>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</si>
  <si>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</si>
  <si>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</si>
  <si>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</si>
  <si>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</si>
  <si>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</si>
  <si>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</si>
  <si>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</si>
  <si>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</si>
  <si>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</si>
  <si>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</si>
  <si>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</si>
  <si>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</si>
  <si>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</si>
  <si>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</si>
  <si>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</si>
  <si>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</si>
  <si>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</si>
  <si>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</si>
  <si>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</si>
  <si>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</si>
  <si>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</si>
  <si>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</si>
  <si>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</si>
  <si>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</si>
  <si>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</si>
  <si>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</si>
  <si>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</si>
  <si>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</si>
  <si>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</si>
  <si>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</si>
  <si>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</si>
  <si>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</si>
  <si>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</si>
  <si>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</si>
  <si>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</si>
  <si>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</si>
  <si>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</si>
  <si>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</si>
  <si>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</si>
  <si>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</si>
  <si>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</si>
  <si>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</si>
  <si>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</si>
  <si>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</si>
  <si>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</si>
  <si>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</si>
  <si>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</si>
  <si>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</si>
  <si>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</si>
  <si>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</si>
  <si>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</si>
  <si>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</si>
  <si>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</si>
  <si>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</si>
  <si>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</si>
  <si>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</si>
  <si>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</si>
  <si>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</si>
  <si>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</si>
  <si>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</si>
  <si>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</si>
  <si>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</si>
  <si>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</si>
  <si>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</si>
  <si>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</si>
  <si>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</si>
  <si>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</si>
  <si>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</si>
  <si>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</si>
  <si>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</si>
  <si>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</si>
  <si>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</si>
  <si>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</si>
  <si>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</si>
  <si>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</si>
  <si>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</si>
  <si>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</si>
  <si>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</si>
  <si>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</si>
  <si>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</si>
  <si>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</si>
  <si>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</si>
  <si>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</si>
  <si>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</si>
  <si>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</si>
  <si>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</si>
  <si>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</si>
  <si>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</si>
  <si>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</si>
  <si>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</si>
  <si>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</si>
  <si>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</si>
  <si>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</si>
  <si>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</si>
  <si>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</si>
  <si>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</si>
  <si>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</si>
  <si>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</si>
  <si>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</si>
  <si>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</si>
  <si>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</si>
  <si>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</si>
  <si>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</si>
  <si>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</si>
  <si>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</si>
  <si>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</si>
  <si>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</si>
  <si>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</si>
  <si>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</si>
  <si>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</si>
  <si>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</si>
  <si>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</si>
  <si>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</si>
  <si>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</si>
  <si>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</si>
  <si>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</si>
  <si>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</si>
  <si>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</si>
  <si>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</si>
  <si>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</si>
  <si>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</si>
  <si>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</si>
  <si>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</si>
  <si>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</si>
  <si>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</si>
  <si>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</si>
  <si>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</si>
  <si>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</si>
  <si>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</si>
  <si>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</si>
  <si>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</si>
  <si>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</si>
  <si>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</si>
  <si>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</si>
  <si>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</si>
  <si>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</si>
  <si>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</si>
  <si>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</si>
  <si>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</si>
  <si>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</si>
  <si>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</si>
  <si>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</si>
  <si>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</si>
  <si>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</si>
  <si>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</si>
  <si>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</si>
  <si>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</si>
  <si>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</si>
  <si>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</si>
  <si>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</si>
  <si>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</si>
  <si>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</si>
  <si>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</si>
  <si>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</si>
  <si>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</si>
  <si>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</si>
  <si>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</si>
  <si>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</si>
  <si>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</si>
  <si>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</si>
  <si>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</si>
  <si>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</si>
  <si>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</si>
  <si>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</si>
  <si>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</si>
  <si>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</si>
  <si>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</si>
  <si>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</si>
  <si>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</si>
  <si>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</si>
  <si>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</si>
  <si>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</si>
  <si>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</si>
  <si>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</si>
  <si>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</si>
  <si>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</si>
  <si>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</si>
  <si>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</si>
  <si>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</si>
  <si>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</si>
  <si>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</si>
  <si>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</si>
  <si>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</si>
  <si>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</si>
  <si>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</si>
  <si>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</si>
  <si>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</si>
  <si>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</si>
  <si>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</si>
  <si>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</si>
  <si>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</si>
  <si>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</si>
  <si>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</si>
  <si>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</si>
  <si>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</si>
  <si>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</si>
  <si>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</si>
  <si>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</si>
  <si>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</si>
  <si>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</si>
  <si>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</si>
  <si>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</si>
  <si>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</si>
  <si>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</si>
  <si>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</si>
  <si>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</si>
  <si>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</si>
  <si>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</si>
  <si>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</si>
  <si>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</si>
  <si>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</si>
  <si>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</si>
  <si>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</si>
  <si>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</si>
  <si>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</si>
  <si>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</si>
  <si>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</si>
  <si>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</si>
  <si>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</si>
  <si>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</si>
  <si>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</si>
  <si>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</si>
  <si>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</si>
  <si>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</si>
  <si>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</si>
  <si>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</si>
  <si>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</si>
  <si>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</si>
  <si>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</si>
  <si>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</si>
  <si>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</si>
  <si>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</si>
  <si>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</si>
  <si>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</si>
  <si>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</si>
  <si>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</si>
  <si>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</si>
  <si>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</si>
  <si>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</si>
  <si>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</si>
  <si>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</si>
  <si>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</si>
  <si>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</si>
  <si>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</si>
  <si>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</si>
  <si>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</si>
  <si>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</si>
  <si>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</si>
  <si>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</si>
  <si>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</si>
  <si>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</si>
  <si>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</si>
  <si>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</si>
  <si>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</si>
  <si>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</si>
  <si>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</si>
  <si>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</si>
  <si>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</si>
  <si>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</si>
  <si>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</si>
  <si>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</si>
  <si>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</si>
  <si>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</si>
  <si>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</si>
  <si>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</si>
  <si>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</si>
  <si>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</si>
  <si>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</si>
  <si>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</si>
  <si>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</si>
  <si>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</si>
  <si>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</si>
  <si>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</si>
  <si>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</si>
  <si>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</si>
  <si>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</si>
  <si>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</si>
  <si>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</si>
  <si>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</si>
  <si>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</si>
  <si>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</si>
  <si>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</si>
  <si>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</si>
  <si>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</si>
  <si>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</si>
  <si>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</si>
  <si>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</si>
  <si>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</si>
  <si>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</si>
  <si>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</si>
  <si>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</si>
  <si>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</si>
  <si>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</si>
  <si>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</si>
  <si>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</si>
  <si>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</si>
  <si>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</si>
  <si>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</si>
  <si>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</si>
  <si>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</si>
  <si>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</si>
  <si>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</si>
  <si>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</si>
  <si>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</si>
  <si>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</si>
  <si>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</si>
  <si>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</si>
  <si>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</si>
  <si>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</si>
  <si>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</si>
  <si>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</si>
  <si>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</si>
  <si>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</si>
  <si>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</si>
  <si>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</si>
  <si>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</si>
  <si>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</si>
  <si>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</si>
  <si>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</si>
  <si>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</si>
  <si>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</si>
  <si>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</si>
  <si>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</si>
  <si>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</si>
  <si>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</si>
  <si>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</si>
  <si>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</si>
  <si>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</si>
  <si>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</si>
  <si>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</si>
  <si>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</si>
  <si>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</si>
  <si>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</si>
  <si>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</si>
  <si>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</si>
  <si>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</si>
  <si>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</si>
  <si>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</si>
  <si>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</si>
  <si>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</si>
  <si>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</si>
  <si>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</si>
  <si>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</si>
  <si>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</si>
  <si>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</si>
  <si>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</si>
  <si>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</si>
  <si>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</si>
  <si>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</si>
  <si>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</si>
  <si>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</si>
  <si>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</si>
  <si>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</si>
  <si>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</si>
  <si>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</si>
  <si>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</si>
  <si>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</si>
  <si>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</si>
  <si>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</si>
  <si>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</si>
  <si>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</si>
  <si>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</si>
  <si>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</si>
  <si>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</si>
  <si>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</si>
  <si>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</si>
  <si>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</si>
  <si>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</si>
  <si>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</si>
  <si>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</si>
  <si>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</si>
  <si>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</si>
  <si>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</si>
  <si>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</si>
  <si>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</si>
  <si>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</si>
  <si>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</si>
  <si>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</si>
  <si>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</si>
  <si>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</si>
  <si>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</si>
  <si>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</si>
  <si>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</si>
  <si>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</si>
  <si>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</si>
  <si>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</si>
  <si>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</si>
  <si>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</si>
  <si>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</si>
  <si>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</si>
  <si>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</si>
  <si>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</si>
  <si>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</si>
  <si>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</si>
  <si>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</si>
  <si>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</si>
  <si>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</si>
  <si>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</si>
  <si>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</si>
  <si>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</si>
  <si>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</si>
  <si>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</si>
  <si>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</si>
  <si>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</si>
  <si>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</si>
  <si>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</si>
  <si>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</si>
  <si>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</si>
  <si>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</si>
  <si>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</si>
  <si>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</si>
  <si>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</si>
  <si>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</si>
  <si>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</si>
  <si>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</si>
  <si>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</si>
  <si>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</si>
  <si>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</si>
  <si>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</si>
  <si>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</si>
  <si>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</si>
  <si>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</si>
  <si>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</si>
  <si>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</si>
  <si>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</si>
  <si>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</si>
  <si>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</si>
  <si>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</si>
  <si>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</si>
  <si>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</si>
  <si>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</si>
  <si>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</si>
  <si>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</si>
  <si>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</si>
  <si>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</si>
  <si>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</si>
  <si>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</si>
  <si>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</si>
  <si>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</si>
  <si>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</si>
  <si>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</si>
  <si>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</si>
  <si>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</si>
  <si>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</si>
  <si>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</si>
  <si>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</si>
  <si>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</si>
  <si>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</si>
  <si>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</si>
  <si>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</si>
  <si>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</si>
  <si>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</si>
  <si>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</si>
  <si>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</si>
  <si>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</si>
  <si>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</si>
  <si>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</si>
  <si>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</si>
  <si>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</si>
  <si>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</si>
  <si>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</si>
  <si>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</si>
  <si>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</si>
  <si>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</si>
  <si>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</si>
  <si>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</si>
  <si>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</si>
  <si>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</si>
  <si>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</si>
  <si>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</si>
  <si>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</si>
  <si>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</si>
  <si>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</si>
  <si>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</si>
  <si>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</si>
  <si>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</si>
  <si>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</si>
  <si>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</si>
  <si>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</si>
  <si>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</si>
  <si>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</si>
  <si>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</si>
  <si>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</si>
  <si>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</si>
  <si>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</si>
  <si>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</si>
  <si>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</si>
  <si>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</si>
  <si>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</si>
  <si>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</si>
  <si>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</si>
  <si>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</si>
  <si>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</si>
  <si>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</si>
  <si>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</si>
  <si>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</si>
  <si>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</si>
  <si>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</si>
  <si>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</si>
  <si>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</si>
  <si>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</si>
  <si>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</si>
  <si>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</si>
  <si>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</si>
  <si>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</si>
  <si>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</si>
  <si>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</si>
  <si>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</si>
  <si>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</si>
  <si>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</si>
  <si>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</si>
  <si>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</si>
  <si>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</si>
  <si>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</si>
  <si>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</si>
  <si>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</si>
  <si>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</si>
  <si>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</si>
  <si>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</si>
  <si>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</si>
  <si>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</si>
  <si>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</si>
  <si>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</si>
  <si>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</si>
  <si>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</si>
  <si>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</si>
  <si>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</si>
  <si>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</si>
  <si>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</si>
  <si>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</si>
  <si>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</si>
  <si>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</si>
  <si>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</si>
  <si>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</si>
  <si>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</si>
  <si>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</si>
  <si>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</si>
  <si>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</si>
  <si>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</si>
  <si>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</si>
  <si>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</si>
  <si>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</si>
  <si>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</si>
  <si>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</si>
  <si>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</si>
  <si>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</si>
  <si>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</si>
  <si>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</si>
  <si>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</si>
  <si>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</si>
  <si>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</si>
  <si>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</si>
  <si>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</si>
  <si>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</si>
  <si>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</si>
  <si>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</si>
  <si>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</si>
  <si>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</si>
  <si>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</si>
  <si>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</si>
  <si>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</si>
  <si>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</si>
  <si>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</si>
  <si>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</si>
  <si>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</si>
  <si>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</si>
  <si>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</si>
  <si>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</si>
  <si>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</si>
  <si>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</si>
  <si>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</si>
  <si>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</si>
  <si>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</si>
  <si>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</si>
  <si>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</si>
  <si>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</si>
  <si>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</si>
  <si>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</si>
  <si>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</si>
  <si>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</si>
  <si>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</si>
  <si>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</si>
  <si>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</si>
  <si>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</si>
  <si>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</si>
  <si>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</si>
  <si>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</si>
  <si>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</si>
  <si>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</si>
  <si>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</si>
  <si>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</si>
  <si>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</si>
  <si>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</si>
  <si>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</si>
  <si>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</si>
  <si>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</si>
  <si>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</si>
  <si>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</si>
  <si>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</si>
  <si>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</si>
  <si>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</si>
  <si>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</si>
  <si>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</si>
  <si>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</si>
  <si>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</si>
  <si>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</si>
  <si>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</si>
  <si>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</si>
  <si>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</si>
  <si>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</si>
  <si>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</si>
  <si>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</si>
  <si>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</si>
  <si>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</si>
  <si>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</si>
  <si>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</si>
  <si>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</si>
  <si>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</si>
  <si>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</si>
  <si>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</si>
  <si>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</si>
  <si>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</si>
  <si>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</si>
  <si>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</si>
  <si>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</si>
  <si>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</si>
  <si>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</si>
  <si>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</si>
  <si>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</si>
  <si>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</si>
  <si>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</si>
  <si>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</si>
  <si>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</si>
  <si>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</si>
  <si>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</si>
  <si>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</si>
  <si>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</si>
  <si>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</si>
  <si>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</si>
  <si>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</si>
  <si>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</si>
  <si>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</si>
  <si>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</si>
  <si>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</si>
  <si>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</si>
  <si>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</si>
  <si>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</si>
  <si>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</si>
  <si>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</si>
  <si>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</si>
  <si>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</si>
  <si>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</si>
  <si>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</si>
  <si>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</si>
  <si>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</si>
  <si>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</si>
  <si>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</si>
  <si>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</si>
  <si>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</si>
  <si>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</si>
  <si>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</si>
  <si>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</si>
  <si>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</si>
  <si>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</si>
  <si>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</si>
  <si>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</si>
  <si>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</si>
  <si>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</si>
  <si>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</si>
  <si>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</si>
  <si>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</si>
  <si>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</si>
  <si>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</si>
  <si>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</si>
  <si>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</si>
  <si>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</si>
  <si>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</si>
  <si>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</si>
  <si>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</si>
  <si>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</si>
  <si>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</si>
  <si>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</si>
  <si>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</si>
  <si>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</si>
  <si>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</si>
  <si>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</si>
  <si>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</si>
  <si>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</si>
  <si>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</si>
  <si>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</si>
  <si>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</si>
  <si>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</si>
  <si>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</si>
  <si>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</si>
  <si>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</si>
  <si>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</si>
  <si>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</si>
  <si>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</si>
  <si>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</si>
  <si>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</si>
  <si>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</si>
  <si>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</si>
  <si>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</si>
  <si>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</si>
  <si>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</si>
  <si>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</si>
  <si>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</si>
  <si>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</si>
  <si>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</si>
  <si>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</si>
  <si>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</si>
  <si>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</si>
  <si>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</si>
  <si>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</si>
  <si>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</si>
  <si>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</si>
  <si>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</si>
  <si>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</si>
  <si>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</si>
  <si>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</si>
  <si>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</si>
  <si>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</si>
  <si>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</si>
  <si>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</si>
  <si>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</si>
  <si>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</si>
  <si>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</si>
  <si>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</si>
  <si>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</si>
  <si>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</si>
  <si>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</si>
  <si>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</si>
  <si>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</si>
  <si>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</si>
  <si>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</si>
  <si>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</si>
  <si>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</si>
  <si>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</si>
  <si>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</si>
  <si>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</si>
  <si>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</si>
  <si>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</si>
  <si>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</si>
  <si>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</si>
  <si>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</si>
  <si>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</si>
  <si>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</si>
  <si>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</si>
  <si>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</si>
  <si>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</si>
  <si>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</si>
  <si>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</si>
  <si>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</si>
  <si>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</si>
  <si>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</si>
  <si>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</si>
  <si>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</si>
  <si>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</si>
  <si>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</si>
  <si>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</si>
  <si>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</si>
  <si>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</si>
  <si>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</si>
  <si>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</si>
  <si>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</si>
  <si>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</si>
  <si>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</si>
  <si>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</si>
  <si>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</si>
  <si>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</si>
  <si>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</si>
  <si>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</si>
  <si>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</si>
  <si>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</si>
  <si>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</si>
  <si>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</si>
  <si>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</si>
  <si>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</si>
  <si>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</si>
  <si>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</si>
  <si>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</si>
  <si>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</si>
  <si>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</si>
  <si>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</si>
  <si>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</si>
  <si>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</si>
  <si>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</si>
  <si>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</si>
  <si>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</si>
  <si>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</si>
  <si>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</si>
  <si>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</si>
  <si>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</si>
  <si>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</si>
  <si>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</si>
  <si>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</si>
  <si>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</si>
  <si>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</si>
  <si>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</si>
  <si>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</si>
  <si>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</si>
  <si>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</si>
  <si>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</si>
  <si>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</si>
  <si>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</si>
  <si>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</si>
  <si>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</si>
  <si>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</si>
  <si>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</si>
  <si>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</si>
  <si>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</si>
  <si>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</si>
  <si>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</si>
  <si>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</si>
  <si>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</si>
  <si>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</si>
  <si>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</si>
  <si>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</si>
  <si>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</si>
  <si>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</si>
  <si>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</si>
  <si>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</si>
  <si>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</si>
  <si>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</si>
  <si>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</si>
  <si>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</si>
  <si>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</si>
  <si>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</si>
  <si>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</si>
  <si>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</si>
  <si>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</si>
  <si>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</si>
  <si>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</si>
  <si>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</si>
  <si>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</si>
  <si>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</si>
  <si>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</si>
  <si>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</si>
  <si>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</si>
  <si>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</si>
  <si>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</si>
  <si>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</si>
  <si>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</si>
  <si>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</si>
  <si>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</si>
  <si>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</si>
  <si>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</si>
  <si>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</si>
  <si>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</si>
  <si>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</si>
  <si>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</si>
  <si>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</si>
  <si>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</si>
  <si>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</si>
  <si>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</si>
  <si>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</si>
  <si>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</si>
  <si>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</si>
  <si>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</si>
  <si>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</si>
  <si>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</si>
  <si>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</si>
  <si>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</si>
  <si>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</si>
  <si>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</si>
  <si>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</si>
  <si>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</si>
  <si>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</si>
  <si>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</si>
  <si>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</si>
  <si>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</si>
  <si>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</si>
  <si>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</si>
  <si>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</si>
  <si>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</si>
  <si>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</si>
  <si>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</si>
  <si>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</si>
  <si>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</si>
  <si>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</si>
  <si>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</si>
  <si>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</si>
  <si>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</si>
  <si>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</si>
  <si>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</si>
  <si>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</si>
  <si>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</si>
  <si>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</si>
  <si>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</si>
  <si>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</si>
  <si>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</si>
  <si>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</si>
  <si>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</si>
  <si>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</si>
  <si>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</si>
  <si>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</si>
  <si>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</si>
  <si>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</si>
  <si>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</si>
  <si>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</si>
  <si>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</si>
  <si>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</si>
  <si>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</si>
  <si>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</si>
  <si>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</si>
  <si>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</si>
  <si>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</si>
  <si>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</si>
  <si>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</si>
  <si>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</si>
  <si>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</si>
  <si>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</si>
  <si>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</si>
  <si>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</si>
  <si>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</si>
  <si>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</si>
  <si>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</si>
  <si>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</si>
  <si>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</si>
  <si>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</si>
  <si>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</si>
  <si>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</si>
  <si>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</si>
  <si>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</si>
  <si>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</si>
  <si>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</si>
  <si>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</si>
  <si>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</si>
  <si>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</si>
  <si>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</si>
  <si>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</si>
  <si>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</si>
  <si>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</si>
  <si>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</si>
  <si>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</si>
  <si>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</si>
  <si>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</si>
  <si>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</si>
  <si>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</si>
  <si>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</si>
  <si>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</si>
  <si>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</si>
  <si>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</si>
  <si>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</si>
  <si>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</si>
  <si>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</si>
  <si>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</si>
  <si>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</si>
  <si>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</si>
  <si>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</si>
  <si>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</si>
  <si>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</si>
  <si>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</si>
  <si>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</si>
  <si>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</si>
  <si>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</si>
  <si>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</si>
  <si>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</si>
  <si>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</si>
  <si>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</si>
  <si>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</si>
  <si>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</si>
  <si>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</si>
  <si>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</si>
  <si>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</si>
  <si>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</si>
  <si>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</si>
  <si>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</si>
  <si>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</si>
  <si>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</si>
  <si>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</si>
  <si>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</si>
  <si>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</si>
  <si>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</si>
  <si>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</si>
  <si>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</si>
  <si>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</si>
  <si>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</si>
  <si>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</si>
  <si>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</si>
  <si>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</si>
  <si>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</si>
  <si>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</si>
  <si>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</si>
  <si>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</si>
  <si>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</si>
  <si>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</si>
  <si>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</si>
  <si>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</si>
  <si>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</si>
  <si>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</si>
  <si>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</si>
  <si>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</si>
  <si>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</si>
  <si>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</si>
  <si>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</si>
  <si>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</si>
  <si>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</si>
  <si>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</si>
  <si>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</si>
  <si>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</si>
  <si>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</si>
  <si>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</si>
  <si>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</si>
  <si>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</si>
  <si>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</si>
  <si>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</si>
  <si>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</si>
  <si>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</si>
  <si>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</si>
  <si>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</si>
  <si>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</si>
  <si>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</si>
  <si>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</si>
  <si>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</si>
  <si>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</si>
  <si>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</si>
  <si>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</si>
  <si>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</si>
  <si>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</si>
  <si>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</si>
  <si>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</si>
  <si>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</si>
  <si>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</si>
  <si>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</si>
  <si>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</si>
  <si>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</si>
  <si>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</si>
  <si>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</si>
  <si>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</si>
  <si>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</si>
  <si>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</si>
  <si>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</si>
  <si>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</si>
  <si>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</si>
  <si>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</si>
  <si>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</si>
  <si>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</si>
  <si>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</si>
  <si>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</si>
  <si>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</si>
  <si>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</si>
  <si>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</si>
  <si>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</si>
  <si>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</si>
  <si>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</si>
  <si>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</si>
  <si>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</si>
  <si>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</si>
  <si>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</si>
  <si>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</si>
  <si>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</si>
  <si>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</si>
  <si>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</si>
  <si>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</si>
  <si>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</si>
  <si>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</si>
  <si>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</si>
  <si>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</si>
  <si>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</si>
  <si>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</si>
  <si>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</si>
  <si>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</si>
  <si>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</si>
  <si>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</si>
  <si>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</si>
  <si>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</si>
  <si>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</si>
  <si>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</si>
  <si>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</si>
  <si>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</si>
  <si>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</si>
  <si>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</si>
  <si>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</si>
  <si>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</si>
  <si>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</si>
  <si>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</si>
  <si>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</si>
  <si>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</si>
  <si>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</si>
  <si>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</si>
  <si>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</si>
  <si>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</si>
  <si>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</si>
  <si>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</si>
  <si>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</si>
  <si>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</si>
  <si>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</si>
  <si>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</si>
  <si>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</si>
  <si>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</si>
  <si>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</si>
  <si>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</si>
  <si>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</si>
  <si>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</si>
  <si>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</si>
  <si>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</si>
  <si>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</si>
  <si>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</si>
  <si>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</si>
  <si>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</si>
  <si>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</si>
  <si>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</si>
  <si>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</si>
  <si>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</si>
  <si>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</si>
  <si>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</si>
  <si>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</si>
  <si>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</si>
  <si>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</si>
  <si>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</si>
  <si>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</si>
  <si>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</si>
  <si>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</si>
  <si>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</si>
  <si>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</si>
  <si>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</si>
  <si>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</si>
  <si>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</si>
  <si>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</si>
  <si>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</si>
  <si>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</si>
  <si>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</si>
  <si>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</si>
  <si>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</si>
  <si>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</si>
  <si>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</si>
  <si>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</si>
  <si>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</si>
  <si>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</si>
  <si>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</si>
  <si>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</si>
  <si>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</si>
  <si>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</si>
  <si>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</si>
  <si>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</si>
  <si>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</si>
  <si>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</si>
  <si>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</si>
  <si>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</si>
  <si>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</si>
  <si>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</si>
  <si>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</si>
  <si>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</si>
  <si>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</si>
  <si>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</si>
  <si>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</si>
  <si>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</si>
  <si>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</si>
  <si>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</si>
  <si>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</si>
  <si>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</si>
  <si>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</si>
  <si>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</si>
  <si>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</si>
  <si>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</si>
  <si>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</si>
  <si>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</si>
  <si>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</si>
  <si>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</si>
  <si>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</si>
  <si>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</si>
  <si>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</si>
  <si>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</si>
  <si>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</si>
  <si>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</si>
  <si>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</si>
  <si>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</si>
  <si>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</si>
  <si>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</si>
  <si>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</si>
  <si>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</si>
  <si>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</si>
  <si>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</si>
  <si>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</si>
  <si>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</si>
  <si>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</si>
  <si>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</si>
  <si>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</si>
  <si>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</si>
  <si>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</si>
  <si>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</si>
  <si>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</si>
  <si>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</si>
  <si>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</si>
  <si>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</si>
  <si>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</si>
  <si>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</si>
  <si>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</si>
  <si>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</si>
  <si>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</si>
  <si>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</si>
  <si>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</si>
  <si>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</si>
  <si>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</si>
  <si>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</si>
  <si>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</si>
  <si>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</si>
  <si>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</si>
  <si>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</si>
  <si>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</si>
  <si>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</si>
  <si>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</si>
  <si>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</si>
  <si>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</si>
  <si>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</si>
  <si>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</si>
  <si>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</si>
  <si>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</si>
  <si>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</si>
  <si>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</si>
  <si>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</si>
  <si>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</si>
  <si>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</si>
  <si>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</si>
  <si>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</si>
  <si>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</si>
  <si>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</si>
  <si>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</si>
  <si>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</si>
  <si>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</si>
  <si>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</si>
  <si>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</si>
  <si>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</si>
  <si>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</si>
  <si>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</si>
  <si>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</si>
  <si>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</si>
  <si>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</si>
  <si>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</si>
  <si>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</si>
  <si>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</si>
  <si>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</si>
  <si>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</si>
  <si>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</si>
  <si>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</si>
  <si>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</si>
  <si>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</si>
  <si>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</si>
  <si>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</si>
  <si>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</si>
  <si>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</si>
  <si>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</si>
  <si>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</si>
  <si>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</si>
  <si>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</si>
  <si>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</si>
  <si>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</si>
  <si>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</si>
  <si>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</si>
  <si>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</si>
  <si>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</si>
  <si>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</si>
  <si>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</si>
  <si>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</si>
  <si>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</si>
  <si>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</si>
  <si>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</si>
  <si>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</si>
  <si>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</si>
  <si>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</si>
  <si>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</si>
  <si>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</si>
  <si>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</si>
  <si>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</si>
  <si>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</si>
  <si>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</si>
  <si>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</si>
  <si>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</si>
  <si>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</si>
  <si>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</si>
  <si>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</si>
  <si>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</si>
  <si>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</si>
  <si>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</si>
  <si>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</si>
  <si>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</si>
  <si>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</si>
  <si>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</si>
  <si>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</si>
  <si>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</si>
  <si>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</si>
  <si>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</si>
  <si>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</si>
  <si>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</si>
  <si>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</si>
  <si>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</si>
  <si>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</si>
  <si>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</si>
  <si>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</si>
  <si>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</si>
  <si>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</si>
  <si>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</si>
  <si>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</si>
  <si>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</si>
  <si>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</si>
  <si>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</si>
  <si>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</si>
  <si>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</si>
  <si>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</si>
  <si>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</si>
  <si>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</si>
  <si>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</si>
  <si>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</si>
  <si>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</si>
  <si>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</si>
  <si>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</si>
  <si>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</si>
  <si>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</si>
  <si>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</si>
  <si>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</si>
  <si>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</si>
  <si>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</si>
  <si>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</si>
  <si>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</si>
  <si>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</si>
  <si>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</si>
  <si>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</si>
  <si>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</si>
  <si>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</si>
  <si>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</si>
  <si>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</si>
  <si>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</si>
  <si>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</si>
  <si>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</si>
  <si>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</si>
  <si>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</si>
  <si>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</si>
  <si>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</si>
  <si>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</si>
  <si>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</si>
  <si>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</si>
  <si>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</si>
  <si>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</si>
  <si>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</si>
  <si>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</si>
  <si>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</si>
  <si>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</si>
  <si>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</si>
  <si>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</si>
  <si>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</si>
  <si>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</si>
  <si>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</si>
  <si>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</si>
  <si>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</si>
  <si>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</si>
  <si>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</si>
  <si>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</si>
  <si>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</si>
  <si>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</si>
  <si>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</si>
  <si>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</si>
  <si>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</si>
  <si>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</si>
  <si>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</si>
  <si>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</si>
  <si>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</si>
  <si>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</si>
  <si>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</si>
  <si>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</si>
  <si>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</si>
  <si>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</si>
  <si>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</si>
  <si>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</si>
  <si>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</si>
  <si>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</si>
  <si>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</si>
  <si>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</si>
  <si>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</si>
  <si>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</si>
  <si>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</si>
  <si>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</si>
  <si>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</si>
  <si>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</si>
  <si>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</si>
  <si>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</si>
  <si>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</si>
  <si>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</si>
  <si>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</si>
  <si>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</si>
  <si>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</si>
  <si>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</si>
  <si>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</si>
  <si>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</si>
  <si>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</si>
  <si>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</si>
  <si>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</si>
  <si>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</si>
  <si>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</si>
  <si>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</si>
  <si>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</si>
  <si>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</si>
  <si>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</si>
  <si>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</si>
  <si>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</si>
  <si>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</si>
  <si>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</si>
  <si>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</si>
  <si>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</si>
  <si>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</si>
  <si>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</si>
  <si>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</si>
  <si>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</si>
  <si>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</si>
  <si>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</si>
  <si>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</si>
  <si>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</si>
  <si>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</si>
  <si>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</si>
  <si>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</si>
  <si>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</si>
  <si>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</si>
  <si>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</si>
  <si>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</si>
  <si>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</si>
  <si>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</si>
  <si>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</si>
  <si>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</si>
  <si>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</si>
  <si>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</si>
  <si>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</si>
  <si>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</si>
  <si>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</si>
  <si>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</si>
  <si>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</si>
  <si>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</si>
  <si>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</si>
  <si>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</si>
  <si>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</si>
  <si>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</si>
  <si>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</si>
  <si>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</si>
  <si>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</si>
  <si>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</si>
  <si>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</si>
  <si>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</si>
  <si>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</si>
  <si>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</si>
  <si>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</si>
  <si>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</si>
  <si>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</si>
  <si>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</si>
  <si>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</si>
  <si>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</si>
  <si>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</si>
  <si>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</si>
  <si>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</si>
  <si>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</si>
  <si>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</si>
  <si>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</si>
  <si>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</si>
  <si>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</si>
  <si>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</si>
  <si>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</si>
  <si>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</si>
  <si>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</si>
  <si>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</si>
  <si>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</si>
  <si>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</si>
  <si>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</si>
  <si>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</si>
  <si>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</si>
  <si>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</si>
  <si>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</si>
  <si>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</si>
  <si>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</si>
  <si>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</si>
  <si>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</si>
  <si>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</si>
  <si>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</si>
  <si>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</si>
  <si>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</si>
  <si>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</si>
  <si>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</si>
  <si>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</si>
  <si>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</si>
  <si>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</si>
  <si>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</si>
  <si>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</si>
  <si>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</si>
  <si>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</si>
  <si>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</si>
  <si>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</si>
  <si>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</si>
  <si>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</si>
  <si>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</si>
  <si>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</si>
  <si>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</si>
  <si>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</si>
  <si>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</si>
  <si>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</si>
  <si>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</si>
  <si>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</si>
  <si>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</si>
  <si>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</si>
  <si>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</si>
  <si>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</si>
  <si>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</si>
  <si>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</si>
  <si>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</si>
  <si>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</si>
  <si>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</si>
  <si>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</si>
  <si>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</si>
  <si>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</si>
  <si>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</si>
  <si>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</si>
  <si>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</si>
  <si>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</si>
  <si>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</si>
  <si>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</si>
  <si>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</si>
  <si>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</si>
  <si>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</si>
  <si>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</si>
  <si>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</si>
  <si>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</si>
  <si>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</si>
  <si>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</si>
  <si>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</si>
  <si>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</si>
  <si>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</si>
  <si>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</si>
  <si>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</si>
  <si>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</si>
  <si>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</si>
  <si>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</si>
  <si>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</si>
  <si>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</si>
  <si>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</si>
  <si>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</si>
  <si>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</si>
  <si>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</si>
  <si>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</si>
  <si>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</si>
  <si>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</si>
  <si>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</si>
  <si>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</si>
  <si>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</si>
  <si>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</si>
  <si>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</si>
  <si>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</si>
  <si>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</si>
  <si>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</si>
  <si>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</si>
  <si>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</si>
  <si>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</si>
  <si>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</si>
  <si>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</si>
  <si>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</si>
  <si>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</si>
  <si>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</si>
  <si>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</si>
  <si>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</si>
  <si>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</si>
  <si>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</si>
  <si>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</si>
  <si>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</si>
  <si>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</si>
  <si>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</si>
  <si>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</si>
  <si>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</si>
  <si>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</si>
  <si>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</si>
  <si>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</si>
  <si>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</si>
  <si>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</si>
  <si>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</si>
  <si>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</si>
  <si>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</si>
  <si>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</si>
  <si>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</si>
  <si>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</si>
  <si>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</si>
  <si>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</si>
  <si>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</si>
  <si>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</si>
  <si>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</si>
  <si>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</si>
  <si>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</si>
  <si>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</si>
  <si>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</si>
  <si>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</si>
  <si>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</si>
  <si>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</si>
  <si>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</si>
  <si>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</si>
  <si>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</si>
  <si>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</si>
  <si>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</si>
  <si>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</si>
  <si>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</si>
  <si>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</si>
  <si>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</si>
  <si>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</si>
  <si>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</si>
  <si>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</si>
  <si>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</si>
  <si>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</si>
  <si>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</si>
  <si>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</si>
  <si>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</si>
  <si>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</si>
  <si>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</si>
  <si>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</si>
  <si>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</si>
  <si>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</si>
  <si>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</si>
  <si>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</si>
  <si>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</si>
  <si>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</si>
  <si>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</si>
  <si>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</si>
  <si>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</si>
  <si>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</si>
  <si>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</si>
  <si>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</si>
  <si>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</si>
  <si>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</si>
  <si>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</si>
  <si>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</si>
  <si>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</si>
  <si>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</si>
  <si>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</si>
  <si>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</si>
  <si>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</si>
  <si>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</si>
  <si>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</si>
  <si>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</si>
  <si>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</si>
  <si>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</si>
  <si>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</si>
  <si>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</si>
  <si>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</si>
  <si>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</si>
  <si>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</si>
  <si>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</si>
  <si>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</si>
  <si>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</si>
  <si>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</si>
  <si>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</si>
  <si>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</si>
  <si>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</si>
  <si>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</si>
  <si>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</si>
  <si>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</si>
  <si>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</si>
  <si>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</si>
  <si>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</si>
  <si>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</si>
  <si>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</si>
  <si>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</si>
  <si>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</si>
  <si>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</si>
  <si>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</si>
  <si>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</si>
  <si>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</si>
  <si>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</si>
  <si>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</si>
  <si>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</si>
  <si>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</si>
  <si>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</si>
  <si>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</si>
  <si>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</si>
  <si>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</si>
  <si>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</si>
  <si>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</si>
  <si>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</si>
  <si>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</si>
  <si>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</si>
  <si>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</si>
  <si>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</si>
  <si>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</si>
  <si>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</si>
  <si>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</si>
  <si>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</si>
  <si>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</si>
  <si>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</si>
  <si>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</si>
  <si>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</si>
  <si>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</si>
  <si>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</si>
  <si>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</si>
  <si>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</si>
  <si>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</si>
  <si>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</si>
  <si>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</si>
  <si>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</si>
  <si>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</si>
  <si>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</si>
  <si>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</si>
  <si>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</si>
  <si>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</si>
  <si>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</si>
  <si>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</si>
  <si>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</si>
  <si>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</si>
  <si>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</si>
  <si>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</si>
  <si>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</si>
  <si>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</si>
  <si>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</si>
  <si>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</si>
  <si>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</si>
  <si>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</si>
  <si>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</si>
  <si>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</si>
  <si>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</si>
  <si>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</si>
  <si>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</si>
  <si>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</si>
  <si>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</si>
  <si>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</si>
  <si>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</si>
  <si>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</si>
  <si>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</si>
  <si>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</si>
  <si>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</si>
  <si>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</si>
  <si>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</si>
  <si>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</si>
  <si>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</si>
  <si>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</si>
  <si>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</si>
  <si>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</si>
  <si>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</si>
  <si>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</si>
  <si>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</si>
  <si>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</si>
  <si>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</si>
  <si>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</si>
  <si>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</si>
  <si>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</si>
  <si>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</si>
  <si>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</si>
  <si>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</si>
  <si>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</si>
  <si>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</si>
  <si>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</si>
  <si>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</si>
  <si>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</si>
  <si>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</si>
  <si>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</si>
  <si>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</si>
  <si>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</si>
  <si>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</si>
  <si>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</si>
  <si>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</si>
  <si>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</si>
  <si>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</si>
  <si>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</si>
  <si>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</si>
  <si>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</si>
  <si>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</si>
  <si>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</si>
  <si>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</si>
  <si>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</si>
  <si>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</si>
  <si>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</si>
  <si>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</si>
  <si>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</si>
  <si>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</si>
  <si>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</si>
  <si>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</si>
  <si>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</si>
  <si>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</si>
  <si>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</si>
  <si>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</si>
  <si>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</si>
  <si>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</si>
  <si>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</si>
  <si>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</si>
  <si>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</si>
  <si>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</si>
  <si>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</si>
  <si>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</si>
  <si>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</si>
  <si>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</si>
  <si>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</si>
  <si>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</si>
  <si>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</si>
  <si>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</si>
  <si>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</si>
  <si>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</si>
  <si>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</si>
  <si>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</si>
  <si>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</si>
  <si>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</si>
  <si>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</si>
  <si>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</si>
  <si>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</si>
  <si>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</si>
  <si>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</si>
  <si>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</si>
  <si>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</si>
  <si>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</si>
  <si>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</si>
  <si>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</si>
  <si>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</si>
  <si>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</si>
  <si>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</si>
  <si>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</si>
  <si>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</si>
  <si>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</si>
  <si>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</si>
  <si>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</si>
  <si>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</si>
  <si>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</si>
  <si>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</si>
  <si>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</si>
  <si>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</si>
  <si>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</si>
  <si>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</si>
  <si>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</si>
  <si>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</si>
  <si>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</si>
  <si>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</si>
  <si>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</si>
  <si>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</si>
  <si>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</si>
  <si>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</si>
  <si>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</si>
  <si>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</si>
  <si>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</si>
  <si>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</si>
  <si>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</si>
  <si>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</si>
  <si>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</si>
  <si>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</si>
  <si>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</si>
  <si>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</si>
  <si>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</si>
  <si>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</si>
  <si>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</si>
  <si>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</si>
  <si>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</si>
  <si>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</si>
  <si>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</si>
  <si>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</si>
  <si>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</si>
  <si>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</si>
  <si>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</si>
  <si>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</si>
  <si>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</si>
  <si>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</si>
  <si>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</si>
  <si>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</si>
  <si>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</si>
  <si>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</si>
  <si>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</si>
  <si>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</si>
  <si>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</si>
  <si>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</si>
  <si>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</si>
  <si>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</si>
  <si>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</si>
  <si>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</si>
  <si>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</si>
  <si>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</si>
  <si>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</si>
  <si>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</si>
  <si>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</si>
  <si>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</si>
  <si>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</si>
  <si>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</si>
  <si>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</si>
  <si>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</si>
  <si>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</si>
  <si>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</si>
  <si>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</si>
  <si>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</si>
  <si>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</si>
  <si>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</si>
  <si>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</si>
  <si>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</si>
  <si>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</si>
  <si>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</si>
  <si>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</si>
  <si>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</si>
  <si>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</si>
  <si>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</si>
  <si>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</si>
  <si>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</si>
  <si>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</si>
  <si>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</si>
  <si>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</si>
  <si>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</si>
  <si>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</si>
  <si>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</si>
  <si>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</si>
  <si>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</si>
  <si>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</si>
  <si>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</si>
  <si>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</si>
  <si>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</si>
  <si>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</si>
  <si>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</si>
  <si>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</si>
  <si>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</si>
  <si>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</si>
  <si>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</si>
  <si>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</si>
  <si>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</si>
  <si>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</si>
  <si>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</si>
  <si>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</si>
  <si>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</si>
  <si>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</si>
  <si>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</si>
  <si>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</si>
  <si>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</si>
  <si>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</si>
  <si>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</si>
  <si>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</si>
  <si>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</si>
  <si>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</si>
  <si>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</si>
  <si>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</si>
  <si>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</si>
  <si>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</si>
  <si>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</si>
  <si>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</si>
  <si>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</si>
  <si>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</si>
  <si>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</si>
  <si>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</si>
  <si>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</si>
  <si>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</si>
  <si>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</si>
  <si>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</si>
  <si>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</si>
  <si>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</si>
  <si>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</si>
  <si>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</si>
  <si>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</si>
  <si>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</si>
  <si>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</si>
  <si>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</si>
  <si>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</si>
  <si>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</si>
  <si>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</si>
  <si>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</si>
  <si>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</si>
  <si>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</si>
  <si>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</si>
  <si>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</si>
  <si>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</si>
  <si>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</si>
  <si>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</si>
  <si>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</si>
  <si>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</si>
  <si>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</si>
  <si>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</si>
  <si>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</si>
  <si>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</si>
  <si>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</si>
  <si>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</si>
  <si>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</si>
  <si>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</si>
  <si>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</si>
  <si>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</si>
  <si>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</si>
  <si>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</si>
  <si>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</si>
  <si>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</si>
  <si>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</si>
  <si>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</si>
  <si>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</si>
  <si>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</si>
  <si>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</si>
  <si>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</si>
  <si>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</si>
  <si>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</si>
  <si>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</si>
  <si>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</si>
  <si>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</si>
  <si>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</si>
  <si>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</si>
  <si>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</si>
  <si>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</si>
  <si>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</si>
  <si>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</si>
  <si>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</si>
  <si>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</si>
  <si>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</si>
  <si>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</si>
  <si>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</si>
  <si>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</si>
  <si>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</si>
  <si>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</si>
  <si>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</si>
  <si>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</si>
  <si>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</si>
  <si>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</si>
  <si>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</si>
  <si>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</si>
  <si>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</si>
  <si>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</si>
  <si>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</si>
  <si>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</si>
  <si>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</si>
  <si>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</si>
  <si>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</si>
  <si>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</si>
  <si>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</si>
  <si>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</si>
  <si>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</si>
  <si>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</si>
  <si>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</si>
  <si>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</si>
  <si>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</si>
  <si>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</si>
  <si>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</si>
  <si>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</si>
  <si>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</si>
  <si>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</si>
  <si>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</si>
  <si>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</si>
  <si>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</si>
  <si>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</si>
  <si>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</si>
  <si>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</si>
  <si>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</si>
  <si>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</si>
  <si>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</si>
  <si>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</si>
  <si>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</si>
  <si>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</si>
  <si>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</si>
  <si>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</si>
  <si>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</si>
  <si>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</si>
  <si>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</si>
  <si>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</si>
  <si>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</si>
  <si>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</si>
  <si>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</si>
  <si>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</si>
  <si>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</si>
  <si>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</si>
  <si>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</si>
  <si>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</si>
  <si>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</si>
  <si>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</si>
  <si>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</si>
  <si>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</si>
  <si>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</si>
  <si>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</si>
  <si>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</si>
  <si>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</si>
  <si>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</si>
  <si>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</si>
  <si>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</si>
  <si>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</si>
  <si>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</si>
  <si>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</si>
  <si>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</si>
  <si>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</si>
  <si>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</si>
  <si>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</si>
  <si>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</si>
  <si>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</si>
  <si>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</si>
  <si>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</si>
  <si>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</si>
  <si>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</si>
  <si>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</si>
  <si>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</si>
  <si>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</si>
  <si>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</si>
  <si>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</si>
  <si>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</si>
  <si>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</si>
  <si>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</si>
  <si>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</si>
  <si>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</si>
  <si>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</si>
  <si>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</si>
  <si>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</si>
  <si>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</si>
  <si>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</si>
  <si>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</si>
  <si>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</si>
  <si>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</si>
  <si>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</si>
  <si>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</si>
  <si>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</si>
  <si>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</si>
  <si>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</si>
  <si>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</si>
  <si>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</si>
  <si>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</si>
  <si>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</si>
  <si>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</si>
  <si>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</si>
  <si>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</si>
  <si>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</si>
  <si>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</si>
  <si>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</si>
  <si>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</si>
  <si>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</si>
  <si>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</si>
  <si>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</si>
  <si>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</si>
  <si>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</si>
  <si>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</si>
  <si>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</si>
  <si>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</si>
  <si>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</si>
  <si>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</si>
  <si>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</si>
  <si>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</si>
  <si>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</si>
  <si>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</si>
  <si>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</si>
  <si>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</si>
  <si>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</si>
  <si>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</si>
  <si>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</si>
  <si>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</si>
  <si>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</si>
  <si>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</si>
  <si>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</si>
  <si>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</si>
  <si>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</si>
  <si>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</si>
  <si>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</si>
  <si>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</si>
  <si>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</si>
  <si>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</si>
  <si>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</si>
  <si>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</si>
  <si>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</si>
  <si>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</si>
  <si>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</si>
  <si>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</si>
  <si>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</si>
  <si>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</si>
  <si>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</si>
  <si>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</si>
  <si>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</si>
  <si>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</si>
  <si>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</si>
  <si>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</si>
  <si>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</si>
  <si>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</si>
  <si>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</si>
  <si>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</si>
  <si>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</si>
  <si>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</si>
  <si>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</si>
  <si>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</si>
  <si>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</si>
  <si>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</si>
  <si>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</si>
  <si>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</si>
  <si>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</si>
  <si>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</si>
  <si>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</si>
  <si>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</si>
  <si>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</si>
  <si>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</si>
  <si>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</si>
  <si>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</si>
  <si>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</si>
  <si>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</si>
  <si>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</si>
  <si>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</si>
  <si>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</si>
  <si>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</si>
  <si>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</si>
  <si>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</si>
  <si>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</si>
  <si>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</si>
  <si>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</si>
  <si>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</si>
  <si>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</si>
  <si>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</si>
  <si>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</si>
  <si>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</si>
  <si>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</si>
  <si>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</si>
  <si>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</si>
  <si>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</si>
  <si>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</si>
  <si>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</si>
  <si>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</si>
  <si>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</si>
  <si>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</si>
  <si>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</si>
  <si>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</si>
  <si>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</si>
  <si>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</si>
  <si>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</si>
  <si>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</si>
  <si>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</si>
  <si>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</si>
  <si>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</si>
  <si>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</si>
  <si>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</si>
  <si>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</si>
  <si>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</si>
  <si>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</si>
  <si>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</si>
  <si>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</si>
  <si>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</si>
  <si>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</si>
  <si>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</si>
  <si>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</si>
  <si>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</si>
  <si>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</si>
  <si>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</si>
  <si>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</si>
  <si>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</si>
  <si>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</si>
  <si>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</si>
  <si>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</si>
  <si>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</si>
  <si>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</si>
  <si>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</si>
  <si>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</si>
  <si>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</si>
  <si>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</si>
  <si>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</si>
  <si>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</si>
  <si>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</si>
  <si>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</si>
  <si>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</si>
  <si>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</si>
  <si>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</si>
  <si>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</si>
  <si>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</si>
  <si>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</si>
  <si>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</si>
  <si>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</si>
  <si>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</si>
  <si>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</si>
  <si>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</si>
  <si>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</si>
  <si>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</si>
  <si>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</si>
  <si>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</si>
  <si>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</si>
  <si>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</si>
  <si>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</si>
  <si>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</si>
  <si>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</si>
  <si>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</si>
  <si>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</si>
  <si>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</si>
  <si>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</si>
  <si>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</si>
  <si>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</si>
  <si>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</si>
  <si>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</si>
  <si>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</si>
  <si>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</si>
  <si>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</si>
  <si>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</si>
  <si>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</si>
  <si>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</si>
  <si>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</si>
  <si>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</si>
  <si>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</si>
  <si>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</si>
  <si>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</si>
  <si>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</si>
  <si>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</si>
  <si>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</si>
  <si>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</si>
  <si>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</si>
  <si>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</si>
  <si>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</si>
  <si>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</si>
  <si>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</si>
  <si>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</si>
  <si>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</si>
  <si>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</si>
  <si>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</si>
  <si>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</si>
  <si>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</si>
  <si>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</si>
  <si>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</si>
  <si>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</si>
  <si>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</si>
  <si>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</si>
  <si>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</si>
  <si>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</si>
  <si>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</si>
  <si>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</si>
  <si>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</si>
  <si>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</si>
  <si>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</si>
  <si>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</si>
  <si>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</si>
  <si>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</si>
  <si>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</si>
  <si>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</si>
  <si>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</si>
  <si>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</si>
  <si>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</si>
  <si>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</si>
  <si>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</si>
  <si>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</si>
  <si>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</si>
  <si>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</si>
  <si>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</si>
  <si>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</si>
  <si>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</si>
  <si>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</si>
  <si>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</si>
  <si>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</si>
  <si>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</si>
  <si>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</si>
  <si>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</si>
  <si>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</si>
  <si>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</si>
  <si>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</si>
  <si>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</si>
  <si>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</si>
  <si>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</si>
  <si>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</si>
  <si>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</si>
  <si>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</si>
  <si>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</si>
  <si>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</si>
  <si>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</si>
  <si>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</si>
  <si>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</si>
  <si>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</si>
  <si>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</si>
  <si>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</si>
  <si>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</si>
  <si>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</si>
  <si>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</si>
  <si>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</si>
  <si>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</si>
  <si>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</si>
  <si>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</si>
  <si>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</si>
  <si>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</si>
  <si>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</si>
  <si>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</si>
  <si>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</si>
  <si>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</si>
  <si>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</si>
  <si>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</si>
  <si>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</si>
  <si>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</si>
  <si>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</si>
  <si>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</si>
  <si>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</si>
  <si>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</si>
  <si>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</si>
  <si>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</si>
  <si>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</si>
  <si>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</si>
  <si>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</si>
  <si>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</si>
  <si>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</si>
  <si>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</si>
  <si>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</si>
  <si>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</si>
  <si>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</si>
  <si>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</si>
  <si>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</si>
  <si>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</si>
  <si>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</si>
  <si>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</si>
  <si>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</si>
  <si>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</si>
  <si>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</si>
  <si>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</si>
  <si>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</si>
  <si>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</si>
  <si>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</si>
  <si>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</si>
  <si>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</si>
  <si>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</si>
  <si>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</si>
  <si>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</si>
  <si>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</si>
  <si>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</si>
  <si>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</si>
  <si>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</si>
  <si>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</si>
  <si>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</si>
  <si>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</si>
  <si>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</si>
  <si>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</si>
  <si>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</si>
  <si>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</si>
  <si>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</si>
  <si>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</si>
  <si>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</si>
  <si>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</si>
  <si>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</si>
  <si>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</si>
  <si>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</si>
  <si>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</si>
  <si>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</si>
  <si>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</si>
  <si>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</si>
  <si>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</si>
  <si>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</si>
  <si>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</si>
  <si>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</si>
  <si>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</si>
  <si>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</si>
  <si>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</si>
  <si>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</si>
  <si>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</si>
  <si>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</si>
  <si>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</si>
  <si>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</si>
  <si>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</si>
  <si>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</si>
  <si>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</si>
  <si>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</si>
  <si>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</si>
  <si>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</si>
  <si>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</si>
  <si>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</si>
  <si>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</si>
  <si>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</si>
  <si>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</si>
  <si>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</si>
  <si>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</si>
  <si>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</si>
  <si>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</si>
  <si>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</si>
  <si>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</si>
  <si>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</si>
  <si>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</si>
  <si>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</si>
  <si>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</si>
  <si>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</si>
  <si>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</si>
  <si>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</si>
  <si>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</si>
  <si>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</si>
  <si>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</si>
  <si>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</si>
  <si>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</si>
  <si>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</si>
  <si>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</si>
  <si>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</si>
  <si>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</si>
  <si>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</si>
  <si>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</si>
  <si>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</si>
  <si>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</si>
  <si>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</si>
  <si>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</si>
  <si>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</si>
  <si>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</si>
  <si>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</si>
  <si>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</si>
  <si>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</si>
  <si>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</si>
  <si>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</si>
  <si>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</si>
  <si>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</si>
  <si>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</si>
  <si>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</si>
  <si>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</si>
  <si>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</si>
  <si>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</si>
  <si>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</si>
  <si>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</si>
  <si>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</si>
  <si>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</si>
  <si>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</si>
  <si>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</si>
  <si>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</si>
  <si>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</si>
  <si>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</si>
  <si>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</si>
  <si>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</si>
  <si>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</si>
  <si>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</si>
  <si>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</si>
  <si>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</si>
  <si>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</si>
  <si>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</si>
  <si>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</si>
  <si>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</si>
  <si>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</si>
  <si>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</si>
  <si>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</si>
  <si>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</si>
  <si>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</si>
  <si>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</si>
  <si>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</si>
  <si>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</si>
  <si>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</si>
  <si>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</si>
  <si>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</si>
  <si>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</si>
  <si>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</si>
  <si>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</si>
  <si>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</si>
  <si>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</si>
  <si>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</si>
  <si>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</si>
  <si>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</si>
  <si>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</si>
  <si>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</si>
  <si>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</si>
  <si>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</si>
  <si>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</si>
  <si>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</si>
  <si>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</si>
  <si>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</si>
  <si>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</si>
  <si>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</si>
  <si>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</si>
  <si>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</si>
  <si>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</si>
  <si>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</si>
  <si>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</si>
  <si>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</si>
  <si>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</si>
  <si>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</si>
  <si>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</si>
  <si>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</si>
  <si>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</si>
  <si>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</si>
  <si>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</si>
  <si>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</si>
  <si>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</si>
  <si>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</si>
  <si>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</si>
  <si>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</si>
  <si>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</si>
  <si>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</si>
  <si>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</si>
  <si>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</si>
  <si>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</si>
  <si>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</si>
  <si>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</si>
  <si>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</si>
  <si>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</si>
  <si>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</si>
  <si>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</si>
  <si>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</si>
  <si>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</si>
  <si>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</si>
  <si>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</si>
  <si>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</si>
  <si>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</si>
  <si>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</si>
  <si>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</si>
  <si>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</si>
  <si>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</si>
  <si>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</si>
  <si>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</si>
  <si>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</si>
  <si>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</si>
  <si>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</si>
  <si>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</si>
  <si>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</si>
  <si>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</si>
  <si>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</si>
  <si>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</si>
  <si>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</si>
  <si>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</si>
  <si>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</si>
  <si>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</si>
  <si>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</si>
  <si>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</si>
  <si>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</si>
  <si>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</si>
  <si>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</si>
  <si>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</si>
  <si>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</si>
  <si>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</si>
  <si>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</si>
  <si>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</si>
  <si>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</si>
  <si>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</si>
  <si>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</si>
  <si>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</si>
  <si>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</si>
  <si>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</si>
  <si>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</si>
  <si>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</si>
  <si>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</si>
  <si>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</si>
  <si>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</si>
  <si>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</si>
  <si>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</si>
  <si>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</si>
  <si>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</si>
  <si>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</si>
  <si>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</si>
  <si>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</si>
  <si>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</si>
  <si>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</si>
  <si>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</si>
  <si>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</si>
  <si>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</si>
  <si>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</si>
  <si>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</si>
  <si>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</si>
  <si>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</si>
  <si>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</si>
  <si>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</si>
  <si>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</si>
  <si>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</si>
  <si>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</si>
  <si>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</si>
  <si>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</si>
  <si>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</si>
  <si>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</si>
  <si>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</si>
  <si>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</si>
  <si>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</si>
  <si>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</si>
  <si>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</si>
  <si>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</si>
  <si>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</si>
  <si>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</si>
  <si>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</si>
  <si>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</si>
  <si>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</si>
  <si>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</si>
  <si>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</si>
  <si>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</si>
  <si>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</si>
  <si>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</si>
  <si>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</si>
  <si>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</si>
  <si>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</si>
  <si>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</si>
  <si>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</si>
  <si>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</si>
  <si>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</si>
  <si>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</si>
  <si>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</si>
  <si>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</si>
  <si>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</si>
  <si>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</si>
  <si>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</si>
  <si>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</si>
  <si>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</si>
  <si>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</si>
  <si>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</si>
  <si>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</si>
  <si>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</si>
  <si>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</si>
  <si>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</si>
  <si>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</si>
  <si>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</si>
  <si>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</si>
  <si>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</si>
  <si>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</si>
  <si>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</si>
  <si>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</si>
  <si>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</si>
  <si>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</si>
  <si>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</si>
  <si>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</si>
  <si>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</si>
  <si>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</si>
  <si>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</si>
  <si>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</si>
  <si>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</si>
  <si>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</si>
  <si>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</si>
  <si>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</si>
  <si>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</si>
  <si>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</si>
  <si>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</si>
  <si>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</si>
  <si>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</si>
  <si>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</si>
  <si>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</si>
  <si>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</si>
  <si>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</si>
  <si>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</si>
  <si>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</si>
  <si>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</si>
  <si>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</si>
  <si>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</si>
  <si>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</si>
  <si>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</si>
  <si>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</si>
  <si>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</si>
  <si>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</si>
  <si>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</si>
  <si>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</si>
  <si>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</si>
  <si>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</si>
  <si>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</si>
  <si>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</si>
  <si>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</si>
  <si>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</si>
  <si>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</si>
  <si>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</si>
  <si>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</si>
  <si>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</si>
  <si>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</si>
  <si>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</si>
  <si>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</si>
  <si>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</si>
  <si>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</si>
  <si>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</si>
  <si>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</si>
  <si>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</si>
  <si>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</si>
  <si>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</si>
  <si>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</si>
  <si>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</si>
  <si>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</si>
  <si>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</si>
  <si>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</si>
  <si>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</si>
  <si>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</si>
  <si>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</si>
  <si>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</si>
  <si>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</si>
  <si>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</si>
  <si>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</si>
  <si>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</si>
  <si>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</si>
  <si>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</si>
  <si>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</si>
  <si>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</si>
  <si>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</si>
  <si>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</si>
  <si>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</si>
  <si>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</si>
  <si>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</si>
  <si>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</si>
  <si>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</si>
  <si>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</si>
  <si>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</si>
  <si>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</si>
  <si>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</si>
  <si>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</si>
  <si>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</si>
  <si>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</si>
  <si>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</si>
  <si>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</si>
  <si>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</si>
  <si>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</si>
  <si>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</si>
  <si>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</si>
  <si>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</si>
  <si>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</si>
  <si>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</si>
  <si>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</si>
  <si>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</si>
  <si>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</si>
  <si>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</si>
  <si>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</si>
  <si>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</si>
  <si>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</si>
  <si>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</si>
  <si>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</si>
  <si>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</si>
  <si>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</si>
  <si>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</si>
  <si>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</si>
  <si>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</si>
  <si>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</si>
  <si>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</si>
  <si>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</si>
  <si>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</si>
  <si>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</si>
  <si>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</si>
  <si>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</si>
  <si>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</si>
  <si>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</si>
  <si>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</si>
  <si>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</si>
  <si>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</si>
  <si>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</si>
  <si>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</si>
  <si>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</si>
  <si>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</si>
  <si>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</si>
  <si>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</si>
  <si>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</si>
  <si>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</si>
  <si>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</si>
  <si>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</si>
  <si>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</si>
  <si>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</si>
  <si>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</si>
  <si>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</si>
  <si>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</si>
  <si>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</si>
  <si>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</si>
  <si>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</si>
  <si>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</si>
  <si>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</si>
  <si>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</si>
  <si>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</si>
  <si>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</si>
  <si>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</si>
  <si>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</si>
  <si>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</si>
  <si>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</si>
  <si>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</si>
  <si>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</si>
  <si>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</si>
  <si>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</si>
  <si>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</si>
  <si>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</si>
  <si>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</si>
  <si>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</si>
  <si>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</si>
  <si>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</si>
  <si>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</si>
  <si>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</si>
  <si>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</si>
  <si>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</si>
  <si>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</si>
  <si>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</si>
  <si>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</si>
  <si>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</si>
  <si>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</si>
  <si>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</si>
  <si>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</si>
  <si>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</si>
  <si>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</si>
  <si>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</si>
  <si>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</si>
  <si>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</si>
  <si>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</si>
  <si>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</si>
  <si>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</si>
  <si>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</si>
  <si>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</si>
  <si>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</si>
  <si>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</si>
  <si>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</si>
  <si>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</si>
  <si>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</si>
  <si>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</si>
  <si>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</si>
  <si>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</si>
  <si>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</si>
  <si>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</si>
  <si>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</si>
  <si>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</si>
  <si>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</si>
  <si>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</si>
  <si>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</si>
  <si>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</si>
  <si>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</si>
  <si>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</si>
  <si>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</si>
  <si>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</si>
  <si>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</si>
  <si>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</si>
  <si>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</si>
  <si>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</si>
  <si>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</si>
  <si>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</si>
  <si>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</si>
  <si>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</si>
  <si>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</si>
  <si>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</si>
  <si>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</si>
  <si>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</si>
  <si>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</si>
  <si>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</si>
  <si>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</si>
  <si>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</si>
  <si>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</si>
  <si>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</si>
  <si>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</si>
  <si>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</si>
  <si>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</si>
  <si>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</si>
  <si>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</si>
  <si>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</si>
  <si>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</si>
  <si>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</si>
  <si>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</si>
  <si>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</si>
  <si>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</si>
  <si>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</si>
  <si>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</si>
  <si>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</si>
  <si>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</si>
  <si>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</si>
  <si>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</si>
  <si>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</si>
  <si>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</si>
  <si>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</si>
  <si>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</si>
  <si>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</si>
  <si>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</si>
  <si>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</si>
  <si>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</si>
  <si>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</si>
  <si>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</si>
  <si>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</si>
  <si>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</si>
  <si>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</si>
  <si>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</si>
  <si>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</si>
  <si>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</si>
  <si>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</si>
  <si>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</si>
  <si>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</si>
  <si>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</si>
  <si>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</si>
  <si>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</si>
  <si>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</si>
  <si>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</si>
  <si>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</si>
  <si>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</si>
  <si>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</si>
  <si>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</si>
  <si>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</si>
  <si>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</si>
  <si>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</si>
  <si>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</si>
  <si>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</si>
  <si>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</si>
  <si>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</si>
  <si>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</si>
  <si>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</si>
  <si>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</si>
  <si>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</si>
  <si>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</si>
  <si>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</si>
  <si>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</si>
  <si>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</si>
  <si>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</si>
  <si>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</si>
  <si>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</si>
  <si>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</si>
  <si>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</si>
  <si>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</si>
  <si>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</si>
  <si>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</si>
  <si>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</si>
  <si>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</si>
  <si>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</si>
  <si>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</si>
  <si>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</si>
  <si>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</si>
  <si>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</si>
  <si>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</si>
  <si>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</si>
  <si>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</si>
  <si>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</si>
  <si>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</si>
  <si>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</si>
  <si>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</si>
  <si>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</si>
  <si>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</si>
  <si>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</si>
  <si>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</si>
  <si>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</si>
  <si>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</si>
  <si>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</si>
  <si>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</si>
  <si>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</si>
  <si>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</si>
  <si>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</si>
  <si>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</si>
  <si>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</si>
  <si>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</si>
  <si>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</si>
  <si>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</si>
  <si>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</si>
  <si>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</si>
  <si>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</si>
  <si>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</si>
  <si>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</si>
  <si>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</si>
  <si>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</si>
  <si>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</si>
  <si>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</si>
  <si>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</si>
  <si>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</si>
  <si>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</si>
  <si>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</si>
  <si>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</si>
  <si>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</si>
  <si>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</si>
  <si>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</si>
  <si>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</si>
  <si>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</si>
  <si>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</si>
  <si>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</si>
  <si>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</si>
  <si>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</si>
  <si>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</si>
  <si>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</si>
  <si>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</si>
  <si>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</si>
  <si>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</si>
  <si>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</si>
  <si>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</si>
  <si>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</si>
  <si>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</si>
  <si>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</si>
  <si>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</si>
  <si>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</si>
  <si>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</si>
  <si>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</si>
  <si>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</si>
  <si>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</si>
  <si>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</si>
  <si>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</si>
  <si>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</si>
  <si>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</si>
  <si>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</si>
  <si>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</si>
  <si>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</si>
  <si>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</si>
  <si>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</si>
  <si>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</si>
  <si>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</si>
  <si>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</si>
  <si>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</si>
  <si>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</si>
  <si>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</si>
  <si>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</si>
  <si>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</si>
  <si>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</si>
  <si>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</si>
  <si>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</si>
  <si>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</si>
  <si>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</si>
  <si>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</si>
  <si>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</si>
  <si>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</si>
  <si>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</si>
  <si>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</si>
  <si>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</si>
  <si>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</si>
  <si>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</si>
  <si>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</si>
  <si>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</si>
  <si>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</si>
  <si>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</si>
  <si>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</si>
  <si>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</si>
  <si>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</si>
  <si>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</si>
  <si>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</si>
  <si>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</si>
  <si>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</si>
  <si>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</si>
  <si>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</si>
  <si>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</si>
  <si>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</si>
  <si>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</si>
  <si>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</si>
  <si>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</si>
  <si>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</si>
  <si>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</si>
  <si>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</si>
  <si>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</si>
  <si>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</si>
  <si>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</si>
  <si>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</si>
  <si>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</si>
  <si>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</si>
  <si>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</si>
  <si>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</si>
  <si>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</si>
  <si>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</si>
  <si>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</si>
  <si>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</si>
  <si>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</si>
  <si>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</si>
  <si>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</si>
  <si>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</si>
  <si>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</si>
  <si>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</si>
  <si>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</si>
  <si>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</si>
  <si>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</si>
  <si>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</si>
  <si>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</si>
  <si>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</si>
  <si>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</si>
  <si>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</si>
  <si>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</si>
  <si>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</si>
  <si>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</si>
  <si>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</si>
  <si>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</si>
  <si>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</si>
  <si>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</si>
  <si>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</si>
  <si>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</si>
  <si>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</si>
  <si>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</si>
  <si>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</si>
  <si>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</si>
  <si>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</si>
  <si>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</si>
  <si>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</si>
  <si>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</si>
  <si>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</si>
  <si>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</si>
  <si>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</si>
  <si>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</si>
  <si>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</si>
  <si>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</si>
  <si>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</si>
  <si>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</si>
  <si>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</si>
  <si>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</si>
  <si>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</si>
  <si>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</si>
  <si>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</si>
  <si>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</si>
  <si>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</si>
  <si>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</si>
  <si>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</si>
  <si>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</si>
  <si>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</si>
  <si>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</si>
  <si>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</si>
  <si>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</si>
  <si>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</si>
  <si>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</si>
  <si>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</si>
  <si>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</si>
  <si>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</si>
  <si>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</si>
  <si>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</si>
  <si>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</si>
  <si>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</si>
  <si>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</si>
  <si>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</si>
  <si>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</si>
  <si>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</si>
  <si>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</si>
  <si>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</si>
  <si>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</si>
  <si>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</si>
  <si>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</si>
  <si>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</si>
  <si>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</si>
  <si>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</si>
  <si>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</si>
  <si>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</si>
  <si>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</si>
  <si>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</si>
  <si>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</si>
  <si>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</si>
  <si>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</si>
  <si>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</si>
  <si>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</si>
  <si>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</si>
  <si>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</si>
  <si>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</si>
  <si>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</si>
  <si>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</si>
  <si>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</si>
  <si>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</si>
  <si>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</si>
  <si>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</si>
  <si>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</si>
  <si>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</si>
  <si>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</si>
  <si>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</si>
  <si>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</si>
  <si>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</si>
  <si>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</si>
  <si>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</si>
  <si>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</si>
  <si>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</si>
  <si>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</si>
  <si>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</si>
  <si>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</si>
  <si>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</si>
  <si>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</si>
  <si>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</si>
  <si>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</si>
  <si>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</si>
  <si>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</si>
  <si>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</si>
  <si>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</si>
  <si>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</si>
  <si>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</si>
  <si>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</si>
  <si>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</si>
  <si>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</si>
  <si>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</si>
  <si>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</si>
  <si>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</si>
  <si>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</si>
  <si>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</si>
  <si>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</si>
  <si>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</si>
  <si>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</si>
  <si>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</si>
  <si>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</si>
  <si>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</si>
  <si>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</si>
  <si>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</si>
  <si>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</si>
  <si>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</si>
  <si>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</si>
  <si>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</si>
  <si>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</si>
  <si>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</si>
  <si>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</si>
  <si>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</si>
  <si>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</si>
  <si>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</si>
  <si>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</si>
  <si>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</si>
  <si>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</si>
  <si>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</si>
  <si>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</si>
  <si>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</si>
  <si>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</si>
  <si>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</si>
  <si>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</si>
  <si>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</si>
  <si>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</si>
  <si>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</si>
  <si>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</si>
  <si>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</si>
  <si>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</si>
  <si>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</si>
  <si>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</si>
  <si>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</si>
  <si>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</si>
  <si>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</si>
  <si>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</si>
  <si>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</si>
  <si>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</si>
  <si>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</si>
  <si>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</si>
  <si>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</si>
  <si>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</si>
  <si>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</si>
  <si>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</si>
  <si>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</si>
  <si>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</si>
  <si>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</si>
  <si>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</si>
  <si>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</si>
  <si>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</si>
  <si>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</si>
  <si>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</si>
  <si>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</si>
  <si>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</si>
  <si>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</si>
  <si>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</si>
  <si>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</si>
  <si>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</si>
  <si>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</si>
  <si>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</si>
  <si>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</si>
  <si>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</si>
  <si>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</si>
  <si>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</si>
  <si>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</si>
  <si>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</si>
  <si>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</si>
  <si>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</si>
  <si>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</si>
  <si>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</si>
  <si>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</si>
  <si>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</si>
  <si>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</si>
  <si>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</si>
  <si>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</si>
  <si>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</si>
  <si>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</si>
  <si>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</si>
  <si>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</si>
  <si>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</si>
  <si>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</si>
  <si>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</si>
  <si>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</si>
  <si>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</si>
  <si>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</si>
  <si>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</si>
  <si>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</si>
  <si>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</si>
  <si>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</si>
  <si>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</si>
  <si>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</si>
  <si>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</si>
  <si>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</si>
  <si>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</si>
  <si>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</si>
  <si>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</si>
  <si>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</si>
  <si>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</si>
  <si>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</si>
  <si>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</si>
  <si>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</si>
  <si>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</si>
  <si>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</si>
  <si>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</si>
  <si>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</si>
  <si>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</si>
  <si>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</si>
  <si>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</si>
  <si>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</si>
  <si>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</si>
  <si>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</si>
  <si>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</si>
  <si>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</si>
  <si>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</si>
  <si>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</si>
  <si>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</si>
  <si>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</si>
  <si>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</si>
  <si>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</si>
  <si>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</si>
  <si>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</si>
  <si>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</si>
  <si>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</si>
  <si>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</si>
  <si>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</si>
  <si>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</si>
  <si>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</si>
  <si>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</si>
  <si>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</si>
  <si>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</si>
  <si>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</si>
  <si>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</si>
  <si>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</si>
  <si>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</si>
  <si>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</si>
  <si>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</si>
  <si>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</si>
  <si>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</si>
  <si>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</si>
  <si>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</si>
  <si>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</si>
  <si>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</si>
  <si>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</si>
  <si>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</si>
  <si>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</si>
  <si>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</si>
  <si>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</si>
  <si>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</si>
  <si>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</si>
  <si>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</si>
  <si>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</si>
  <si>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</si>
  <si>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</si>
  <si>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</si>
  <si>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</si>
  <si>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</si>
  <si>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</si>
  <si>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</si>
  <si>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</si>
  <si>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</si>
  <si>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</si>
  <si>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</si>
  <si>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</si>
  <si>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</si>
  <si>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</si>
  <si>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</si>
  <si>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</si>
  <si>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</si>
  <si>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</si>
  <si>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</si>
  <si>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</si>
  <si>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</si>
  <si>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</si>
  <si>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</si>
  <si>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</si>
  <si>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</si>
  <si>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</si>
  <si>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</si>
  <si>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</si>
  <si>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</si>
  <si>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</si>
  <si>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</si>
  <si>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</si>
  <si>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</si>
  <si>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</si>
  <si>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</si>
  <si>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</si>
  <si>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</si>
  <si>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</si>
  <si>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</si>
  <si>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</si>
  <si>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</si>
  <si>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</si>
  <si>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</si>
  <si>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</si>
  <si>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</si>
  <si>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</si>
  <si>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</si>
  <si>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</si>
  <si>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</si>
  <si>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</si>
  <si>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</si>
  <si>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</si>
  <si>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</si>
  <si>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</si>
  <si>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</si>
  <si>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</si>
  <si>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</si>
  <si>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</si>
  <si>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</si>
  <si>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</si>
  <si>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</si>
  <si>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</si>
  <si>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</si>
  <si>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</si>
  <si>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</si>
  <si>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</si>
  <si>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</si>
  <si>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</si>
  <si>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</si>
  <si>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</si>
  <si>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</si>
  <si>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</si>
  <si>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</si>
  <si>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</si>
  <si>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</si>
  <si>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</si>
  <si>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</si>
  <si>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</si>
  <si>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</si>
  <si>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</si>
  <si>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</si>
  <si>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</si>
  <si>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</si>
  <si>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</si>
  <si>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</si>
  <si>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</si>
  <si>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</si>
  <si>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</si>
  <si>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</si>
  <si>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</si>
  <si>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</si>
  <si>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</si>
  <si>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</si>
  <si>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</si>
  <si>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</si>
  <si>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</si>
  <si>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</si>
  <si>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</si>
  <si>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</si>
  <si>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</si>
  <si>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</si>
  <si>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</si>
  <si>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</si>
  <si>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</si>
  <si>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</si>
  <si>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</si>
  <si>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</si>
  <si>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</si>
  <si>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</si>
  <si>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</si>
  <si>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</si>
  <si>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</si>
  <si>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</si>
  <si>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</si>
  <si>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</si>
  <si>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</si>
  <si>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</si>
  <si>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</si>
  <si>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</si>
  <si>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</si>
  <si>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</si>
  <si>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</si>
  <si>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</si>
  <si>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</si>
  <si>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</si>
  <si>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</si>
  <si>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</si>
  <si>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</si>
  <si>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</si>
  <si>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</si>
  <si>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</si>
  <si>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</si>
  <si>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</si>
  <si>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</si>
  <si>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</si>
  <si>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</si>
  <si>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</si>
  <si>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</si>
  <si>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</si>
  <si>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</si>
  <si>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</si>
  <si>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</si>
  <si>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</si>
  <si>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</si>
  <si>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</si>
  <si>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</si>
  <si>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</si>
  <si>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</si>
  <si>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</si>
  <si>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</si>
  <si>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</si>
  <si>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</si>
  <si>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</si>
  <si>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</si>
  <si>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</si>
  <si>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</si>
  <si>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</si>
  <si>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</si>
  <si>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</si>
  <si>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</si>
  <si>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</si>
  <si>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</si>
  <si>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</si>
  <si>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</si>
  <si>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</si>
  <si>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</si>
  <si>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</si>
  <si>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</si>
  <si>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</si>
  <si>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</si>
  <si>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</si>
  <si>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</si>
  <si>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</si>
  <si>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</si>
  <si>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</si>
  <si>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</si>
  <si>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</si>
  <si>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</si>
  <si>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</si>
  <si>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</si>
  <si>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</si>
  <si>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</si>
  <si>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</si>
  <si>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</si>
  <si>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</si>
  <si>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</si>
  <si>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</si>
  <si>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</si>
  <si>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</si>
  <si>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</si>
  <si>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</si>
  <si>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</si>
  <si>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</si>
  <si>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</si>
  <si>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</si>
  <si>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</si>
  <si>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</si>
  <si>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</si>
  <si>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</si>
  <si>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</si>
  <si>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</si>
  <si>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</si>
  <si>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</si>
  <si>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</si>
  <si>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</si>
  <si>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</si>
  <si>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</si>
  <si>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</si>
  <si>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</si>
  <si>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</si>
  <si>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</si>
  <si>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</si>
  <si>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</si>
  <si>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</si>
  <si>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</si>
  <si>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</si>
  <si>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</si>
  <si>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</si>
  <si>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</si>
  <si>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</si>
  <si>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</si>
  <si>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</si>
  <si>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</si>
  <si>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</si>
  <si>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</si>
  <si>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</si>
  <si>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</si>
  <si>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</si>
  <si>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</si>
  <si>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</si>
  <si>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</si>
  <si>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</si>
  <si>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</si>
  <si>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</si>
  <si>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</si>
  <si>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</si>
  <si>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</si>
  <si>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</si>
  <si>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</si>
  <si>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</si>
  <si>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</si>
  <si>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</si>
  <si>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</si>
  <si>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</si>
  <si>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</si>
  <si>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</si>
  <si>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</si>
  <si>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</si>
  <si>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</si>
  <si>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</si>
  <si>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</si>
  <si>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</si>
  <si>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</si>
  <si>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</si>
  <si>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</si>
  <si>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</si>
  <si>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</si>
  <si>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</si>
  <si>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</si>
  <si>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</si>
  <si>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</si>
  <si>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</si>
  <si>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</si>
  <si>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</si>
  <si>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</si>
  <si>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</si>
  <si>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</si>
  <si>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</si>
  <si>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</si>
  <si>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</si>
  <si>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</si>
  <si>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</si>
  <si>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</si>
  <si>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</si>
  <si>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</si>
  <si>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</si>
  <si>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</si>
  <si>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</si>
  <si>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</si>
  <si>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</si>
  <si>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</si>
  <si>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</si>
  <si>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</si>
  <si>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</si>
  <si>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</si>
  <si>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</si>
  <si>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</si>
  <si>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</si>
  <si>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</si>
  <si>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</si>
  <si>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</si>
  <si>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</si>
  <si>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</si>
  <si>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</si>
  <si>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</si>
  <si>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</si>
  <si>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</si>
  <si>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</si>
  <si>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</si>
  <si>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</si>
  <si>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</si>
  <si>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</si>
  <si>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</si>
  <si>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</si>
  <si>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</si>
  <si>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</si>
  <si>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</si>
  <si>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</si>
  <si>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</si>
  <si>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</si>
  <si>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</si>
  <si>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</si>
  <si>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</si>
  <si>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</si>
  <si>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</si>
  <si>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</si>
  <si>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</si>
  <si>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</si>
  <si>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</si>
  <si>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</si>
  <si>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</si>
  <si>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</si>
  <si>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</si>
  <si>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</si>
  <si>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</si>
  <si>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</si>
  <si>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</si>
  <si>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</si>
  <si>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</si>
  <si>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</si>
  <si>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</si>
  <si>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</si>
  <si>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</si>
  <si>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</si>
  <si>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</si>
  <si>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</si>
  <si>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</si>
  <si>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</si>
  <si>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</si>
  <si>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</si>
  <si>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</si>
  <si>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</si>
  <si>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</si>
  <si>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</si>
  <si>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</si>
  <si>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</si>
  <si>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</si>
  <si>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</si>
  <si>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</si>
  <si>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</si>
  <si>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</si>
  <si>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</si>
  <si>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</si>
  <si>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</si>
  <si>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</si>
  <si>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</si>
  <si>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</si>
  <si>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</si>
  <si>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</si>
  <si>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</si>
  <si>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</si>
  <si>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</si>
  <si>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</si>
  <si>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</si>
  <si>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</si>
  <si>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</si>
  <si>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</si>
  <si>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</si>
  <si>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</si>
  <si>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</si>
  <si>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</si>
  <si>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</si>
  <si>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</si>
  <si>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</si>
  <si>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</si>
  <si>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</si>
  <si>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</si>
  <si>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</si>
  <si>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</si>
  <si>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</si>
  <si>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</si>
  <si>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</si>
  <si>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</si>
  <si>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</si>
  <si>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</si>
  <si>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</si>
  <si>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</si>
  <si>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</si>
  <si>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</si>
  <si>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</si>
  <si>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</si>
  <si>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</si>
  <si>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</si>
  <si>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</si>
  <si>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</si>
  <si>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</si>
  <si>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</si>
  <si>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</si>
  <si>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</si>
  <si>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</si>
  <si>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</si>
  <si>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</si>
  <si>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</si>
  <si>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</si>
  <si>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</si>
  <si>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</si>
  <si>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</si>
  <si>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</si>
  <si>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</si>
  <si>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</si>
  <si>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</si>
  <si>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</si>
  <si>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</si>
  <si>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</si>
  <si>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</si>
  <si>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</si>
  <si>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</si>
  <si>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</si>
  <si>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</si>
  <si>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</si>
  <si>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</si>
  <si>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</si>
  <si>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</si>
  <si>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</si>
  <si>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</si>
  <si>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</si>
  <si>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</si>
  <si>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</si>
  <si>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</si>
  <si>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</si>
  <si>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</si>
  <si>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</si>
  <si>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</si>
  <si>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</si>
  <si>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</si>
  <si>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</si>
  <si>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</si>
  <si>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</si>
  <si>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</si>
  <si>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</si>
  <si>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</si>
  <si>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</si>
  <si>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</si>
  <si>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</si>
  <si>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</si>
  <si>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</si>
  <si>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</si>
  <si>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</si>
  <si>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</si>
  <si>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</si>
  <si>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</si>
  <si>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</si>
  <si>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</si>
  <si>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</si>
  <si>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</si>
  <si>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</si>
  <si>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</si>
  <si>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</si>
  <si>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</si>
  <si>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</si>
  <si>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</si>
  <si>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</si>
  <si>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</si>
  <si>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</si>
  <si>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</si>
  <si>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</si>
  <si>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</si>
  <si>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</si>
  <si>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</si>
  <si>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</si>
  <si>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</si>
  <si>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</si>
  <si>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</si>
  <si>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</si>
  <si>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</si>
  <si>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</si>
  <si>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</si>
  <si>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</si>
  <si>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</si>
  <si>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</si>
  <si>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</si>
  <si>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</si>
  <si>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</si>
  <si>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</si>
  <si>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</si>
  <si>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</si>
  <si>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</si>
  <si>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</si>
  <si>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</si>
  <si>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</si>
  <si>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</si>
  <si>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</si>
  <si>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</si>
  <si>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</si>
  <si>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</si>
  <si>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</si>
  <si>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</si>
  <si>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</si>
  <si>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</si>
  <si>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</si>
  <si>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</si>
  <si>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</si>
  <si>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</si>
  <si>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</si>
  <si>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</si>
  <si>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</si>
  <si>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</si>
  <si>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</si>
  <si>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</si>
  <si>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</si>
  <si>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</si>
  <si>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</si>
  <si>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</si>
  <si>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</si>
  <si>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</si>
  <si>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</si>
  <si>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</si>
  <si>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</si>
  <si>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</si>
  <si>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</si>
  <si>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</si>
  <si>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</si>
  <si>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</si>
  <si>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</si>
  <si>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</si>
  <si>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</si>
  <si>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</si>
  <si>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</si>
  <si>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</si>
  <si>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</si>
  <si>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</si>
  <si>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</si>
  <si>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</si>
  <si>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</si>
  <si>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</si>
  <si>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</si>
  <si>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</si>
  <si>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</si>
  <si>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</si>
  <si>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</si>
  <si>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</si>
  <si>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</si>
  <si>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</si>
  <si>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</si>
  <si>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</si>
  <si>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</si>
  <si>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</si>
  <si>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</si>
  <si>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</si>
  <si>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</si>
  <si>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</si>
  <si>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</si>
  <si>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</si>
  <si>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</si>
  <si>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</si>
  <si>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</si>
  <si>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</si>
  <si>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</si>
  <si>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</si>
  <si>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</si>
  <si>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</si>
  <si>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</si>
  <si>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</si>
  <si>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</si>
  <si>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</si>
  <si>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</si>
  <si>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</si>
  <si>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</si>
  <si>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</si>
  <si>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</si>
  <si>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</si>
  <si>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</si>
  <si>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</si>
  <si>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</si>
  <si>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</si>
  <si>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</si>
  <si>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</si>
  <si>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</si>
  <si>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</si>
  <si>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</si>
  <si>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</si>
  <si>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</si>
  <si>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</si>
  <si>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</si>
  <si>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</si>
  <si>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</si>
  <si>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</si>
  <si>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</si>
  <si>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</si>
  <si>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</si>
  <si>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</si>
  <si>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</si>
  <si>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</si>
  <si>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</si>
  <si>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</si>
  <si>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</si>
  <si>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</si>
  <si>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</si>
  <si>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</si>
  <si>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</si>
  <si>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</si>
  <si>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</si>
  <si>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</si>
  <si>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</si>
  <si>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</si>
  <si>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</si>
  <si>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</si>
  <si>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</si>
  <si>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</si>
  <si>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</si>
  <si>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</si>
  <si>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</si>
  <si>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</si>
  <si>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</si>
  <si>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</si>
  <si>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</si>
  <si>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</si>
  <si>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</si>
  <si>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</si>
  <si>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</si>
  <si>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</si>
  <si>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</si>
  <si>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</si>
  <si>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</si>
  <si>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</si>
  <si>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</si>
  <si>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</si>
  <si>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</si>
  <si>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</si>
  <si>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</si>
  <si>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</si>
  <si>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</si>
  <si>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</si>
  <si>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</si>
  <si>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</si>
  <si>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</si>
  <si>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</si>
  <si>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</si>
  <si>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</si>
  <si>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</si>
  <si>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</si>
  <si>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</si>
  <si>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</si>
  <si>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</si>
  <si>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</si>
  <si>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</si>
  <si>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</si>
  <si>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</si>
  <si>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</si>
  <si>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</si>
  <si>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</si>
  <si>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</si>
  <si>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</si>
  <si>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</si>
  <si>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</si>
  <si>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</si>
  <si>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</si>
  <si>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</si>
  <si>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</si>
  <si>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</si>
  <si>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</si>
  <si>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</si>
  <si>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</si>
  <si>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</si>
  <si>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</si>
  <si>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</si>
  <si>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</si>
  <si>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</si>
  <si>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</si>
  <si>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</si>
  <si>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</si>
  <si>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</si>
  <si>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</si>
  <si>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</si>
  <si>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</si>
  <si>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</si>
  <si>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</si>
  <si>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</si>
  <si>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</si>
  <si>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</si>
  <si>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</si>
  <si>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</si>
  <si>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</si>
  <si>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</si>
  <si>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</si>
  <si>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</si>
  <si>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</si>
  <si>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</si>
  <si>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</si>
  <si>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</si>
  <si>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</si>
  <si>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</si>
  <si>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</si>
  <si>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</si>
  <si>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</si>
  <si>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</si>
  <si>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</si>
  <si>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</si>
  <si>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</si>
  <si>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</si>
  <si>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</si>
  <si>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</si>
  <si>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</si>
  <si>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</si>
  <si>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</si>
  <si>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</si>
  <si>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</si>
  <si>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</si>
  <si>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</si>
  <si>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</si>
  <si>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</si>
  <si>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</si>
  <si>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</si>
  <si>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</si>
  <si>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</si>
  <si>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</si>
  <si>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</si>
  <si>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</si>
  <si>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</si>
  <si>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</si>
  <si>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</si>
  <si>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</si>
  <si>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</si>
  <si>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</si>
  <si>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</si>
  <si>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</si>
  <si>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</si>
  <si>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</si>
  <si>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</si>
  <si>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</si>
  <si>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</si>
  <si>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</si>
  <si>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</si>
  <si>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</si>
  <si>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</si>
  <si>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</si>
  <si>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</si>
  <si>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</si>
  <si>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</si>
  <si>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</si>
  <si>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</si>
  <si>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</si>
  <si>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</si>
  <si>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</si>
  <si>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</si>
  <si>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</si>
  <si>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</si>
  <si>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</si>
  <si>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</si>
  <si>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</si>
  <si>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</si>
  <si>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</si>
  <si>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</si>
  <si>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</si>
  <si>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</si>
  <si>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</si>
  <si>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</si>
  <si>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</si>
  <si>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</si>
  <si>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</si>
  <si>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</si>
  <si>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</si>
  <si>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</si>
  <si>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</si>
  <si>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</si>
  <si>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</si>
  <si>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</si>
  <si>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</si>
  <si>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</si>
  <si>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</si>
  <si>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</si>
  <si>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</si>
  <si>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</si>
  <si>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</si>
  <si>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</si>
  <si>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</si>
  <si>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</si>
  <si>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</si>
  <si>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</si>
  <si>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</si>
  <si>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</si>
  <si>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</si>
  <si>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</si>
  <si>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</si>
  <si>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</si>
  <si>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</si>
  <si>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</si>
  <si>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</si>
  <si>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</si>
  <si>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</si>
  <si>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</si>
  <si>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</si>
  <si>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</si>
  <si>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</si>
  <si>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</si>
  <si>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</si>
  <si>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</si>
  <si>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</si>
  <si>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</si>
  <si>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</si>
  <si>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</si>
  <si>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</si>
  <si>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</si>
  <si>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</si>
  <si>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</si>
  <si>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</si>
  <si>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</si>
  <si>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</si>
  <si>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</si>
  <si>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</si>
  <si>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</si>
  <si>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</si>
  <si>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</si>
  <si>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</si>
  <si>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</si>
  <si>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</si>
  <si>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</si>
  <si>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</si>
  <si>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</si>
  <si>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</si>
  <si>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</si>
  <si>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</si>
  <si>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</si>
  <si>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</si>
  <si>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</si>
  <si>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</si>
  <si>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</si>
  <si>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</si>
  <si>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</si>
  <si>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</si>
  <si>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</si>
  <si>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</si>
  <si>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</si>
  <si>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</si>
  <si>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</si>
  <si>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</si>
  <si>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</si>
  <si>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</si>
  <si>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</si>
  <si>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</si>
  <si>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</si>
  <si>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</si>
  <si>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</si>
  <si>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</si>
  <si>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</si>
  <si>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</si>
  <si>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</si>
  <si>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</si>
  <si>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</si>
  <si>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</si>
  <si>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</si>
  <si>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</si>
  <si>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</si>
  <si>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</si>
  <si>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</si>
  <si>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</si>
  <si>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</si>
  <si>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</si>
  <si>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</si>
  <si>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</si>
  <si>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</si>
  <si>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</si>
  <si>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</si>
  <si>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</si>
  <si>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</si>
  <si>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</si>
  <si>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</si>
  <si>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</si>
  <si>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</si>
  <si>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</si>
  <si>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</si>
  <si>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</si>
  <si>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</si>
  <si>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</si>
  <si>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</si>
  <si>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</si>
  <si>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</si>
  <si>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</si>
  <si>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</si>
  <si>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</si>
  <si>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</si>
  <si>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</si>
  <si>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</si>
  <si>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</si>
  <si>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</si>
  <si>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</si>
  <si>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</si>
  <si>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</si>
  <si>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</si>
  <si>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</si>
  <si>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</si>
  <si>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</si>
  <si>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</si>
  <si>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</si>
  <si>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</si>
  <si>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</si>
  <si>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</si>
  <si>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</si>
  <si>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</si>
  <si>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</si>
  <si>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</si>
  <si>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</si>
  <si>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</si>
  <si>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</si>
  <si>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</si>
  <si>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</si>
  <si>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</si>
  <si>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</si>
  <si>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</si>
  <si>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</si>
  <si>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</si>
  <si>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</si>
  <si>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</si>
  <si>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</si>
  <si>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</si>
  <si>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</si>
  <si>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</si>
  <si>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</si>
  <si>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</si>
  <si>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</si>
  <si>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</si>
  <si>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</si>
  <si>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</si>
  <si>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</si>
  <si>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</si>
  <si>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</si>
  <si>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</si>
  <si>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</si>
  <si>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</si>
  <si>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</si>
  <si>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</si>
  <si>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</si>
  <si>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</si>
  <si>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</si>
  <si>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</si>
  <si>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</si>
  <si>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</si>
  <si>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</si>
  <si>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</si>
  <si>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</si>
  <si>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</si>
  <si>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</si>
  <si>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</si>
  <si>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</si>
  <si>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</si>
  <si>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</si>
  <si>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</si>
  <si>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</si>
  <si>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</si>
  <si>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</si>
  <si>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</si>
  <si>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</si>
  <si>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</si>
  <si>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</si>
  <si>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</si>
  <si>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</si>
  <si>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</si>
  <si>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</si>
  <si>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</si>
  <si>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</si>
  <si>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</si>
  <si>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</si>
  <si>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</si>
  <si>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</si>
  <si>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</si>
  <si>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</si>
  <si>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</si>
  <si>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</si>
  <si>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</si>
  <si>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</si>
  <si>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</si>
  <si>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</si>
  <si>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</si>
  <si>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</si>
  <si>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</si>
  <si>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</si>
  <si>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</si>
  <si>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</si>
  <si>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</si>
  <si>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</si>
  <si>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</si>
  <si>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</si>
  <si>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</si>
  <si>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</si>
  <si>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</si>
  <si>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</si>
  <si>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</si>
  <si>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</si>
  <si>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</si>
  <si>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</si>
  <si>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</si>
  <si>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</si>
  <si>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</si>
  <si>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</si>
  <si>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</si>
  <si>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</si>
  <si>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</si>
  <si>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</si>
  <si>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</si>
  <si>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</si>
  <si>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</si>
  <si>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</si>
  <si>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</si>
  <si>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</si>
  <si>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</si>
  <si>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</si>
  <si>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</si>
  <si>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</si>
  <si>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</si>
  <si>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</si>
  <si>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</si>
  <si>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</si>
  <si>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</si>
  <si>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</si>
  <si>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</si>
  <si>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</si>
  <si>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</si>
  <si>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</si>
  <si>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</si>
  <si>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</si>
  <si>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</si>
  <si>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</si>
  <si>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</si>
  <si>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</si>
  <si>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</si>
  <si>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</si>
  <si>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</si>
  <si>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</si>
  <si>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</si>
  <si>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</si>
  <si>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</si>
  <si>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</si>
  <si>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</si>
  <si>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</si>
  <si>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</si>
  <si>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</si>
  <si>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</si>
  <si>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</si>
  <si>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</si>
  <si>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</si>
  <si>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</si>
  <si>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</si>
  <si>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</si>
  <si>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</si>
  <si>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</si>
  <si>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</si>
  <si>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</si>
  <si>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</si>
  <si>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</si>
  <si>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</si>
  <si>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</si>
  <si>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</si>
  <si>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</si>
  <si>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</si>
  <si>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</si>
  <si>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</si>
  <si>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</si>
  <si>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</si>
  <si>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</si>
  <si>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</si>
  <si>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</si>
  <si>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</si>
  <si>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</si>
  <si>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</si>
  <si>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</si>
  <si>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</si>
  <si>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</si>
  <si>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</si>
  <si>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</si>
  <si>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</si>
  <si>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</si>
  <si>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</si>
  <si>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</si>
  <si>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</si>
  <si>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</si>
  <si>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</si>
  <si>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</si>
  <si>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</si>
  <si>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</si>
  <si>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</si>
  <si>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</si>
  <si>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</si>
  <si>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</si>
  <si>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</si>
  <si>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</si>
  <si>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</si>
  <si>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</si>
  <si>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</si>
  <si>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</si>
  <si>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</si>
  <si>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</si>
  <si>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</si>
  <si>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</si>
  <si>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</si>
  <si>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</si>
  <si>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</si>
  <si>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</si>
  <si>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</si>
  <si>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</si>
  <si>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</si>
  <si>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</si>
  <si>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</si>
  <si>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</si>
  <si>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</si>
  <si>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</si>
  <si>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</si>
  <si>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</si>
  <si>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</si>
  <si>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</si>
  <si>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</si>
  <si>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</si>
  <si>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</si>
  <si>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</si>
  <si>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</si>
  <si>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</si>
  <si>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</si>
  <si>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</si>
  <si>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</si>
  <si>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</si>
  <si>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</si>
  <si>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</si>
  <si>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</si>
  <si>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</si>
  <si>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</si>
  <si>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</si>
  <si>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</si>
  <si>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</si>
  <si>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</si>
  <si>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</si>
  <si>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</si>
  <si>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</si>
  <si>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</si>
  <si>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</si>
  <si>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</si>
  <si>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</si>
  <si>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</si>
  <si>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</si>
  <si>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</si>
  <si>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</si>
  <si>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</si>
  <si>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</si>
  <si>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</si>
  <si>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</si>
  <si>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</si>
  <si>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</si>
  <si>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</si>
  <si>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</si>
  <si>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</si>
  <si>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</si>
  <si>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</si>
  <si>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</si>
  <si>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</si>
  <si>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</si>
  <si>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</si>
  <si>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</si>
  <si>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</si>
  <si>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</si>
  <si>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</si>
  <si>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</si>
  <si>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</si>
  <si>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</si>
  <si>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</si>
  <si>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</si>
  <si>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</si>
  <si>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</si>
  <si>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</si>
  <si>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</si>
  <si>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</si>
  <si>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</si>
  <si>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</si>
  <si>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</si>
  <si>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</si>
  <si>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</si>
  <si>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</si>
  <si>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</si>
  <si>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</si>
  <si>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</si>
  <si>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</si>
  <si>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</si>
  <si>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</si>
  <si>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</si>
  <si>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</si>
  <si>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</si>
  <si>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</si>
  <si>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</si>
  <si>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</si>
  <si>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</si>
  <si>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</si>
  <si>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</si>
  <si>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</si>
  <si>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</si>
  <si>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</si>
  <si>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</si>
  <si>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</si>
  <si>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</si>
  <si>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</si>
  <si>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</si>
  <si>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</si>
  <si>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</si>
  <si>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</si>
  <si>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</si>
  <si>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</si>
  <si>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</si>
  <si>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</si>
  <si>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</si>
  <si>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</si>
  <si>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</si>
  <si>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</si>
  <si>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</si>
  <si>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</si>
  <si>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</si>
  <si>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</si>
  <si>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</si>
  <si>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</si>
  <si>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</si>
  <si>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</si>
  <si>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</si>
  <si>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</si>
  <si>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</si>
  <si>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</si>
  <si>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</si>
  <si>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</si>
  <si>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</si>
  <si>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</si>
  <si>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</si>
  <si>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</si>
  <si>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</si>
  <si>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</si>
  <si>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</si>
  <si>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</si>
  <si>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</si>
  <si>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</si>
  <si>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</si>
  <si>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</si>
  <si>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</si>
  <si>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</si>
  <si>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</si>
  <si>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</si>
  <si>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</si>
  <si>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</si>
  <si>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</si>
  <si>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</si>
  <si>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</si>
  <si>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</si>
  <si>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</si>
  <si>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</si>
  <si>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</si>
  <si>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</si>
  <si>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</si>
  <si>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</si>
  <si>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</si>
  <si>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</si>
  <si>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</si>
  <si>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</si>
  <si>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</si>
  <si>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</si>
  <si>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</si>
  <si>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</si>
  <si>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</si>
  <si>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</si>
  <si>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</si>
  <si>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</si>
  <si>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</si>
  <si>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</si>
  <si>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</si>
  <si>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</si>
  <si>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</si>
  <si>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</si>
  <si>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</si>
  <si>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</si>
  <si>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</si>
  <si>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</si>
  <si>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</si>
  <si>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</si>
  <si>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</si>
  <si>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</si>
  <si>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</si>
  <si>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</si>
  <si>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</si>
  <si>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</si>
  <si>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</si>
  <si>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</si>
  <si>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</si>
  <si>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</si>
  <si>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</si>
  <si>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</si>
  <si>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</si>
  <si>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</si>
  <si>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</si>
  <si>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</si>
  <si>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</si>
  <si>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</si>
  <si>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</si>
  <si>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</si>
  <si>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</si>
  <si>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</si>
  <si>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</si>
  <si>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</si>
  <si>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</si>
  <si>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</si>
  <si>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</si>
  <si>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</si>
  <si>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</si>
  <si>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</si>
  <si>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</si>
  <si>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</si>
  <si>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</si>
  <si>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</si>
  <si>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</si>
  <si>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</si>
  <si>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</si>
  <si>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</si>
  <si>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</si>
  <si>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</si>
  <si>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</si>
  <si>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</si>
  <si>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</si>
  <si>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</si>
  <si>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</si>
  <si>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</si>
  <si>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</si>
  <si>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</si>
  <si>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</si>
  <si>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</si>
  <si>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</si>
  <si>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</si>
  <si>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</si>
  <si>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</si>
  <si>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</si>
  <si>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</si>
  <si>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</si>
  <si>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</si>
  <si>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</si>
  <si>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</si>
  <si>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</si>
  <si>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</si>
  <si>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</si>
  <si>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</si>
  <si>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</si>
  <si>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</si>
  <si>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</si>
  <si>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</si>
  <si>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</si>
  <si>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</si>
  <si>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</si>
  <si>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</si>
  <si>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</si>
  <si>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</si>
  <si>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</si>
  <si>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</si>
  <si>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</si>
  <si>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</si>
  <si>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</si>
  <si>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</si>
  <si>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</si>
  <si>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</si>
  <si>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</si>
  <si>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</si>
  <si>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</si>
  <si>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</si>
  <si>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</si>
  <si>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</si>
  <si>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</si>
  <si>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</si>
  <si>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</si>
  <si>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</si>
  <si>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</si>
  <si>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</si>
  <si>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</si>
  <si>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</si>
  <si>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</si>
  <si>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</si>
  <si>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</si>
  <si>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</si>
  <si>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</si>
  <si>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</si>
  <si>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</si>
  <si>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</si>
  <si>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</si>
  <si>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</si>
  <si>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</si>
  <si>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</si>
  <si>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</si>
  <si>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</si>
  <si>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</si>
  <si>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</si>
  <si>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</si>
  <si>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</si>
  <si>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</si>
  <si>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</si>
  <si>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</si>
  <si>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</si>
  <si>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</si>
  <si>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</si>
  <si>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</si>
  <si>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</si>
  <si>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</si>
  <si>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</si>
  <si>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</si>
  <si>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</si>
  <si>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</si>
  <si>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</si>
  <si>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</si>
  <si>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</si>
  <si>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</si>
  <si>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</si>
  <si>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</si>
  <si>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</si>
  <si>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</si>
  <si>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</si>
  <si>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</si>
  <si>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</si>
  <si>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</si>
  <si>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</si>
  <si>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</si>
  <si>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</si>
  <si>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</si>
  <si>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</si>
  <si>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</si>
  <si>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</si>
  <si>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</si>
  <si>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</si>
  <si>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</si>
  <si>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</si>
  <si>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</si>
  <si>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</si>
  <si>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</si>
  <si>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</si>
  <si>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</si>
  <si>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</si>
  <si>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</si>
  <si>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</si>
  <si>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</si>
  <si>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</si>
  <si>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</si>
  <si>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</si>
  <si>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</si>
  <si>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</si>
  <si>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</si>
  <si>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</si>
  <si>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</si>
  <si>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</si>
  <si>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</si>
  <si>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</si>
  <si>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</si>
  <si>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</si>
  <si>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</si>
  <si>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</si>
  <si>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</si>
  <si>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</si>
  <si>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</si>
  <si>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</si>
  <si>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</si>
  <si>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</si>
  <si>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</si>
  <si>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</si>
  <si>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</si>
  <si>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</si>
  <si>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</si>
  <si>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</si>
  <si>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</si>
  <si>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</si>
  <si>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</si>
  <si>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</si>
  <si>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</si>
  <si>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</si>
  <si>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</si>
  <si>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</si>
  <si>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</si>
  <si>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</si>
  <si>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</si>
  <si>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</si>
  <si>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</si>
  <si>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</si>
  <si>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</si>
  <si>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</si>
  <si>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</si>
  <si>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</si>
  <si>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</si>
  <si>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</si>
  <si>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</si>
  <si>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</si>
  <si>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</si>
  <si>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</si>
  <si>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</si>
  <si>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</si>
  <si>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</si>
  <si>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</si>
  <si>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</si>
  <si>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</si>
  <si>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</si>
  <si>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</si>
  <si>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</si>
  <si>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</si>
  <si>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</si>
  <si>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</si>
  <si>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</si>
  <si>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</si>
  <si>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</si>
  <si>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</si>
  <si>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</si>
  <si>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</si>
  <si>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</si>
  <si>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</si>
  <si>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</si>
  <si>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</si>
  <si>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</si>
  <si>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</si>
  <si>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</si>
  <si>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</si>
  <si>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</si>
  <si>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</si>
  <si>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</si>
  <si>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</si>
  <si>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</si>
  <si>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</si>
  <si>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</si>
  <si>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</si>
  <si>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</si>
  <si>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</si>
  <si>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</si>
  <si>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</si>
  <si>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</si>
  <si>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</si>
  <si>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</si>
  <si>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</si>
  <si>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</si>
  <si>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</si>
  <si>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</si>
  <si>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</si>
  <si>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</si>
  <si>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</si>
  <si>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</si>
  <si>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</si>
  <si>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</si>
  <si>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</si>
  <si>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</si>
  <si>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</si>
  <si>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</si>
  <si>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</si>
  <si>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</si>
  <si>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</si>
  <si>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</si>
  <si>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</si>
  <si>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</si>
  <si>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</si>
  <si>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</si>
  <si>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</si>
  <si>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</si>
  <si>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</si>
  <si>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</si>
  <si>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</si>
  <si>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</si>
  <si>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</si>
  <si>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</si>
  <si>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</si>
  <si>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</si>
  <si>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</si>
  <si>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</si>
  <si>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</si>
  <si>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</si>
  <si>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</si>
  <si>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</si>
  <si>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</si>
  <si>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</si>
  <si>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</si>
  <si>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</si>
  <si>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</si>
  <si>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</si>
  <si>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</si>
  <si>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</si>
  <si>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</si>
  <si>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</si>
  <si>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</si>
  <si>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</si>
  <si>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</si>
  <si>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</si>
  <si>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</si>
  <si>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</si>
  <si>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</si>
  <si>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</si>
  <si>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</si>
  <si>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</si>
  <si>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</si>
  <si>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</si>
  <si>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</si>
  <si>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</si>
  <si>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</si>
  <si>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</si>
  <si>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</si>
  <si>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</si>
  <si>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</si>
  <si>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</si>
  <si>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</si>
  <si>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</si>
  <si>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</si>
  <si>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</si>
  <si>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</si>
  <si>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</si>
  <si>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</si>
  <si>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</si>
  <si>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</si>
  <si>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</si>
  <si>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</si>
  <si>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</si>
  <si>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</si>
  <si>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</si>
  <si>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</si>
  <si>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</si>
  <si>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</si>
  <si>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</si>
  <si>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</si>
  <si>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</si>
  <si>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</si>
  <si>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</si>
  <si>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</si>
  <si>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</si>
  <si>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</si>
  <si>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</si>
  <si>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</si>
  <si>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</si>
  <si>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</si>
  <si>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</si>
  <si>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</si>
  <si>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</si>
  <si>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</si>
  <si>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</si>
  <si>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</si>
  <si>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</si>
  <si>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</si>
  <si>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</si>
  <si>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</si>
  <si>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</si>
  <si>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</si>
  <si>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</si>
  <si>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</si>
  <si>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</si>
  <si>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</si>
  <si>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</si>
  <si>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</si>
  <si>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</si>
  <si>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</si>
  <si>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</si>
  <si>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</si>
  <si>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</si>
  <si>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</si>
  <si>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</si>
  <si>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</si>
  <si>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</si>
  <si>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</si>
  <si>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</si>
  <si>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</si>
  <si>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</si>
  <si>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</si>
  <si>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</si>
  <si>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</si>
  <si>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</si>
  <si>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</si>
  <si>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</si>
  <si>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</si>
  <si>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</si>
  <si>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</si>
  <si>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</si>
  <si>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</si>
  <si>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</si>
  <si>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</si>
  <si>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</si>
  <si>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</si>
  <si>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</si>
  <si>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</si>
  <si>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</si>
  <si>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</si>
  <si>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</si>
  <si>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</si>
  <si>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</si>
  <si>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</si>
  <si>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</si>
  <si>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</si>
  <si>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</si>
  <si>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</si>
  <si>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</si>
  <si>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</si>
  <si>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</si>
  <si>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</si>
  <si>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</si>
  <si>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</si>
  <si>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</si>
  <si>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</si>
  <si>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</si>
  <si>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</si>
  <si>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</si>
  <si>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</si>
  <si>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</si>
  <si>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</si>
  <si>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</si>
  <si>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</si>
  <si>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</si>
  <si>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</si>
  <si>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</si>
  <si>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</si>
  <si>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</si>
  <si>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</si>
  <si>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</si>
  <si>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</si>
  <si>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</si>
  <si>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</si>
  <si>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</si>
  <si>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</si>
  <si>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</si>
  <si>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</si>
  <si>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</si>
  <si>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</si>
  <si>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</si>
  <si>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</si>
  <si>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</si>
  <si>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</si>
  <si>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</si>
  <si>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</si>
  <si>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</si>
  <si>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</si>
  <si>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</si>
  <si>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</si>
  <si>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</si>
  <si>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</si>
  <si>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</si>
  <si>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</si>
  <si>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</si>
  <si>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</si>
  <si>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</si>
  <si>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</si>
  <si>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</si>
  <si>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</si>
  <si>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</si>
  <si>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</si>
  <si>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</si>
  <si>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</si>
  <si>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</si>
  <si>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</si>
  <si>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</si>
  <si>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</si>
  <si>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</si>
  <si>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</si>
  <si>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</si>
  <si>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</si>
  <si>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</si>
  <si>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</si>
  <si>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</si>
  <si>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</si>
  <si>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</si>
  <si>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</si>
  <si>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</si>
  <si>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</si>
  <si>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</si>
  <si>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</si>
  <si>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</si>
  <si>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</si>
  <si>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</si>
  <si>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</si>
  <si>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</si>
  <si>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</si>
  <si>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</si>
  <si>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</si>
  <si>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</si>
  <si>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</si>
  <si>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</si>
  <si>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</si>
  <si>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</si>
  <si>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</si>
  <si>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</si>
  <si>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</si>
  <si>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</si>
  <si>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</si>
  <si>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</si>
  <si>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</si>
  <si>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</si>
  <si>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</si>
  <si>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</si>
  <si>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</si>
  <si>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</si>
  <si>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</si>
  <si>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</si>
  <si>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</si>
  <si>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</si>
  <si>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</si>
  <si>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</si>
  <si>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</si>
  <si>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</si>
  <si>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</si>
  <si>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</si>
  <si>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</si>
  <si>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</si>
  <si>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</si>
  <si>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</si>
  <si>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</si>
  <si>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</si>
  <si>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</si>
  <si>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</si>
  <si>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</si>
  <si>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</si>
  <si>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</si>
  <si>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</si>
  <si>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</si>
  <si>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</si>
  <si>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</si>
  <si>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</si>
  <si>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</si>
  <si>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</si>
  <si>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</si>
  <si>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</si>
  <si>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</si>
  <si>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</si>
  <si>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</si>
  <si>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</si>
  <si>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</si>
  <si>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</si>
  <si>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</si>
  <si>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</si>
  <si>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</si>
  <si>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</si>
  <si>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</si>
  <si>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</si>
  <si>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</si>
  <si>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</si>
  <si>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</si>
  <si>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</si>
  <si>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</si>
  <si>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</si>
  <si>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</si>
  <si>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</si>
  <si>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</si>
  <si>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</si>
  <si>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</si>
  <si>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</si>
  <si>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</si>
  <si>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</si>
  <si>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</si>
  <si>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</si>
  <si>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</si>
  <si>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</si>
  <si>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</si>
  <si>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</si>
  <si>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</si>
  <si>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</si>
  <si>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</si>
  <si>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</si>
  <si>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</si>
  <si>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</si>
  <si>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</si>
  <si>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</si>
  <si>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</si>
  <si>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</si>
  <si>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</si>
  <si>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</si>
  <si>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</si>
  <si>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</si>
  <si>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</si>
  <si>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</si>
  <si>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</si>
  <si>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</si>
  <si>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</si>
  <si>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</si>
  <si>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</si>
  <si>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</si>
  <si>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</si>
  <si>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</si>
  <si>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</si>
  <si>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</si>
  <si>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</si>
  <si>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</si>
  <si>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</si>
  <si>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</si>
  <si>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</si>
  <si>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</si>
  <si>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</si>
  <si>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</si>
  <si>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</si>
  <si>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</si>
  <si>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</si>
  <si>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</si>
  <si>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</si>
  <si>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</si>
  <si>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</si>
  <si>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</si>
  <si>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</si>
  <si>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</si>
  <si>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</si>
  <si>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</si>
  <si>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</si>
  <si>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</si>
  <si>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</si>
  <si>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</si>
  <si>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</si>
  <si>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</si>
  <si>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</si>
  <si>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</si>
  <si>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</si>
  <si>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</si>
  <si>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</si>
  <si>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</si>
  <si>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</si>
  <si>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</si>
  <si>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</si>
  <si>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</si>
  <si>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</si>
  <si>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</si>
  <si>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</si>
  <si>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</si>
  <si>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</si>
  <si>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</si>
  <si>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</si>
  <si>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</si>
  <si>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</si>
  <si>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</si>
  <si>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</si>
  <si>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</si>
  <si>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</si>
  <si>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</si>
  <si>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</si>
  <si>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</si>
  <si>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</si>
  <si>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</si>
  <si>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</si>
  <si>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</si>
  <si>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</si>
  <si>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</si>
  <si>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</si>
  <si>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</si>
  <si>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</si>
  <si>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</si>
  <si>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</si>
  <si>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</si>
  <si>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</si>
  <si>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</si>
  <si>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</si>
  <si>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</si>
  <si>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</si>
  <si>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</si>
  <si>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</si>
  <si>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</si>
  <si>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</si>
  <si>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</si>
  <si>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</si>
  <si>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</si>
  <si>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</si>
  <si>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</si>
  <si>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</si>
  <si>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</si>
  <si>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</si>
  <si>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</si>
  <si>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</si>
  <si>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</si>
  <si>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</si>
  <si>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</si>
  <si>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</si>
  <si>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</si>
  <si>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</si>
  <si>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</si>
  <si>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</si>
  <si>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</si>
  <si>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</si>
  <si>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</si>
  <si>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</si>
  <si>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</si>
  <si>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</si>
  <si>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</si>
  <si>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</si>
  <si>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</si>
  <si>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</si>
  <si>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</si>
  <si>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</si>
  <si>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</si>
  <si>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</si>
  <si>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</si>
  <si>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</si>
  <si>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</si>
  <si>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</si>
  <si>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</si>
  <si>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</si>
  <si>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</si>
  <si>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</si>
  <si>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</si>
  <si>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</si>
  <si>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</si>
  <si>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</si>
  <si>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</si>
  <si>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</si>
  <si>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</si>
  <si>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</si>
  <si>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</si>
  <si>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</si>
  <si>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</si>
  <si>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</si>
  <si>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</si>
  <si>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</si>
  <si>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</si>
  <si>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</si>
  <si>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</si>
  <si>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</si>
  <si>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</si>
  <si>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</si>
  <si>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</si>
  <si>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</si>
  <si>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</si>
  <si>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</si>
  <si>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</si>
  <si>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</si>
  <si>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</si>
  <si>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</si>
  <si>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</si>
  <si>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</si>
  <si>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</si>
  <si>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</si>
  <si>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</si>
  <si>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</si>
  <si>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</si>
  <si>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</si>
  <si>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</si>
  <si>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</si>
  <si>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</si>
  <si>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</si>
  <si>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</si>
  <si>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</si>
  <si>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</si>
  <si>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</si>
  <si>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</si>
  <si>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</si>
  <si>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</si>
  <si>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</si>
  <si>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</si>
  <si>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</si>
  <si>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</si>
  <si>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</si>
  <si>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</si>
  <si>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</si>
  <si>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</si>
  <si>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</si>
  <si>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</si>
  <si>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</si>
  <si>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</si>
  <si>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</si>
  <si>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</si>
  <si>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</si>
  <si>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</si>
  <si>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</si>
  <si>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</si>
  <si>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</si>
  <si>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</si>
  <si>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</si>
  <si>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</si>
  <si>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</si>
  <si>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</si>
  <si>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</si>
  <si>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</si>
  <si>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</si>
  <si>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</si>
  <si>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</si>
  <si>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</si>
  <si>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</si>
  <si>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</si>
  <si>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</si>
  <si>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</si>
  <si>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</si>
  <si>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</si>
  <si>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</si>
  <si>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</si>
  <si>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</si>
  <si>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</si>
  <si>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</si>
  <si>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</si>
  <si>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</si>
  <si>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</si>
  <si>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</si>
  <si>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</si>
  <si>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</si>
  <si>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</si>
  <si>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</si>
  <si>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</si>
  <si>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</si>
  <si>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</si>
  <si>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</si>
  <si>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</si>
  <si>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</si>
  <si>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</si>
  <si>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</si>
  <si>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</si>
  <si>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</si>
  <si>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</si>
  <si>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</si>
  <si>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</si>
  <si>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</si>
  <si>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</si>
  <si>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</si>
  <si>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</si>
  <si>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</si>
  <si>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</si>
  <si>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</si>
  <si>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</si>
  <si>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</si>
  <si>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</si>
  <si>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</si>
  <si>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</si>
  <si>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</si>
  <si>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</si>
  <si>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</si>
  <si>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</si>
  <si>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</si>
  <si>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</si>
  <si>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</si>
  <si>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</si>
  <si>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</si>
  <si>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</si>
  <si>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</si>
  <si>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</si>
  <si>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</si>
  <si>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</si>
  <si>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</si>
  <si>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</si>
  <si>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</si>
  <si>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</si>
  <si>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</si>
  <si>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</si>
  <si>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</si>
  <si>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</si>
  <si>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</si>
  <si>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</si>
  <si>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</si>
  <si>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</si>
  <si>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</si>
  <si>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</si>
  <si>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</si>
  <si>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</si>
  <si>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</si>
  <si>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</si>
  <si>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</si>
  <si>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</si>
  <si>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</si>
  <si>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</si>
  <si>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</si>
  <si>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</si>
  <si>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</si>
  <si>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</si>
  <si>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</si>
  <si>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</si>
  <si>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</si>
  <si>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</si>
  <si>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</si>
  <si>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</si>
  <si>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</si>
  <si>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</si>
  <si>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</si>
  <si>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</si>
  <si>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</si>
  <si>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</si>
  <si>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</si>
  <si>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</si>
  <si>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</si>
  <si>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</si>
  <si>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</si>
  <si>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</si>
  <si>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</si>
  <si>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</si>
  <si>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</si>
  <si>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</si>
  <si>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</si>
  <si>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</si>
  <si>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</si>
  <si>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</si>
  <si>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</si>
  <si>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</si>
  <si>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</si>
  <si>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</si>
  <si>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</si>
  <si>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</si>
  <si>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</si>
  <si>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</si>
  <si>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</si>
  <si>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</si>
  <si>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</si>
  <si>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</si>
  <si>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</si>
  <si>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</si>
  <si>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</si>
  <si>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</si>
  <si>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</si>
  <si>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</si>
  <si>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</si>
  <si>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</si>
  <si>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</si>
  <si>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</si>
  <si>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</si>
  <si>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</si>
  <si>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</si>
  <si>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</si>
  <si>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</si>
  <si>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</si>
  <si>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</si>
  <si>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</si>
  <si>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</si>
  <si>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</si>
  <si>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</si>
  <si>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</si>
  <si>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</si>
  <si>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</si>
  <si>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</si>
  <si>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</si>
  <si>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</si>
  <si>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</si>
  <si>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</si>
  <si>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</si>
  <si>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</si>
  <si>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</si>
  <si>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</si>
  <si>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</si>
  <si>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</si>
  <si>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</si>
  <si>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</si>
  <si>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</si>
  <si>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</si>
  <si>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</si>
  <si>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</si>
  <si>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</si>
  <si>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</si>
  <si>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</si>
  <si>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</si>
  <si>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</si>
  <si>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</si>
  <si>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</si>
  <si>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</si>
  <si>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</si>
  <si>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</si>
  <si>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</si>
  <si>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</si>
  <si>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</si>
  <si>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</si>
  <si>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</si>
  <si>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</si>
  <si>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</si>
  <si>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</si>
  <si>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</si>
  <si>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</si>
  <si>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</si>
  <si>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</si>
  <si>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</si>
  <si>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</si>
  <si>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</si>
  <si>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</si>
  <si>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</si>
  <si>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</si>
  <si>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</si>
  <si>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</si>
  <si>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</si>
  <si>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</si>
  <si>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</si>
  <si>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</si>
  <si>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</si>
  <si>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</si>
  <si>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</si>
  <si>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</si>
  <si>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</si>
  <si>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</si>
  <si>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</si>
  <si>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</si>
  <si>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</si>
  <si>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</si>
  <si>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</si>
  <si>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</si>
  <si>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</si>
  <si>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</si>
  <si>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</si>
  <si>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</si>
  <si>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</si>
  <si>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</si>
  <si>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</si>
  <si>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</si>
  <si>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</si>
  <si>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</si>
  <si>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</si>
  <si>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</si>
  <si>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</si>
  <si>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</si>
  <si>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</si>
  <si>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</si>
  <si>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</si>
  <si>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</si>
  <si>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</si>
  <si>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</si>
  <si>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</si>
  <si>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</si>
  <si>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</si>
  <si>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</si>
  <si>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</si>
  <si>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</si>
  <si>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</si>
  <si>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</si>
  <si>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</si>
  <si>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</si>
  <si>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</si>
  <si>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</si>
  <si>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</si>
  <si>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</si>
  <si>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</si>
  <si>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</si>
  <si>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</si>
  <si>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</si>
  <si>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</si>
  <si>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</si>
  <si>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</si>
  <si>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</si>
  <si>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</si>
  <si>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</si>
  <si>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</si>
  <si>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</si>
  <si>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</si>
  <si>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</si>
  <si>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</si>
  <si>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</si>
  <si>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</si>
  <si>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</si>
  <si>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</si>
  <si>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</si>
  <si>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</si>
  <si>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</si>
  <si>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</si>
  <si>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</si>
  <si>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</si>
  <si>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</si>
  <si>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</si>
  <si>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</si>
  <si>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</si>
  <si>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</si>
  <si>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</si>
  <si>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</si>
  <si>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</si>
  <si>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</si>
  <si>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</si>
  <si>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</si>
  <si>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</si>
  <si>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</si>
  <si>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</si>
  <si>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</si>
  <si>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</si>
  <si>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</si>
  <si>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</si>
  <si>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</si>
  <si>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</si>
  <si>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</si>
  <si>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</si>
  <si>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</si>
  <si>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</si>
  <si>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</si>
  <si>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</si>
  <si>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</si>
  <si>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</si>
  <si>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</si>
  <si>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</si>
  <si>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</si>
  <si>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</si>
  <si>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</si>
  <si>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</si>
  <si>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</si>
  <si>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</si>
  <si>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</si>
  <si>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</si>
  <si>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</si>
  <si>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</si>
  <si>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</si>
  <si>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</si>
  <si>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</si>
  <si>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</si>
  <si>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</si>
  <si>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</si>
  <si>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</si>
  <si>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</si>
  <si>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</si>
  <si>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</si>
  <si>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</si>
  <si>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</si>
  <si>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</si>
  <si>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</si>
  <si>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</si>
  <si>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</si>
  <si>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</si>
  <si>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</si>
  <si>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</si>
  <si>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</si>
  <si>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</si>
  <si>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</si>
  <si>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</si>
  <si>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</si>
  <si>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</si>
  <si>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</si>
  <si>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</si>
  <si>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</si>
  <si>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</si>
  <si>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</si>
  <si>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</si>
  <si>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</si>
  <si>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</si>
  <si>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</si>
  <si>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</si>
  <si>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</si>
  <si>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</si>
  <si>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</si>
  <si>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</si>
  <si>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</si>
  <si>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</si>
  <si>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</si>
  <si>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</si>
  <si>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</si>
  <si>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</si>
  <si>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</si>
  <si>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</si>
  <si>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</si>
  <si>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</si>
  <si>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</si>
  <si>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</si>
  <si>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</si>
  <si>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</si>
  <si>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</si>
  <si>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</si>
  <si>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</si>
  <si>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</si>
  <si>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</si>
  <si>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</si>
  <si>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</si>
  <si>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</si>
  <si>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</si>
  <si>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</si>
  <si>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</si>
  <si>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</si>
  <si>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</si>
  <si>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</si>
  <si>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</si>
  <si>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</si>
  <si>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</si>
  <si>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</si>
  <si>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</si>
  <si>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</si>
  <si>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</si>
  <si>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</si>
  <si>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</si>
  <si>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</si>
  <si>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</si>
  <si>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</si>
  <si>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</si>
  <si>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</si>
  <si>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</si>
  <si>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</si>
  <si>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</si>
  <si>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</si>
  <si>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</si>
  <si>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</si>
  <si>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</si>
  <si>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</si>
  <si>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</si>
  <si>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</si>
  <si>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</si>
  <si>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</si>
  <si>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</si>
  <si>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</si>
  <si>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</si>
  <si>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</si>
  <si>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</si>
  <si>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</si>
  <si>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</si>
  <si>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</si>
  <si>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</si>
  <si>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</si>
  <si>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</si>
  <si>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</si>
  <si>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</si>
  <si>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</si>
  <si>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</si>
  <si>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</si>
  <si>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</si>
  <si>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</si>
  <si>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</si>
  <si>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</si>
  <si>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</si>
  <si>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</si>
  <si>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</si>
  <si>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</si>
  <si>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</si>
  <si>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</si>
  <si>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</si>
  <si>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</si>
  <si>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</si>
  <si>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</si>
  <si>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</si>
  <si>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</si>
  <si>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</si>
  <si>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</si>
  <si>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</si>
  <si>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</si>
  <si>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</si>
  <si>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</si>
  <si>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</si>
  <si>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</si>
  <si>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</si>
  <si>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</si>
  <si>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</si>
  <si>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</si>
  <si>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</si>
  <si>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</si>
  <si>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</si>
  <si>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</si>
  <si>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</si>
  <si>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</si>
  <si>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</si>
  <si>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</si>
  <si>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</si>
  <si>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</si>
  <si>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</si>
  <si>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</si>
  <si>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</si>
  <si>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</si>
  <si>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</si>
  <si>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</si>
  <si>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</si>
  <si>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</si>
  <si>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</si>
  <si>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</si>
  <si>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</si>
  <si>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</si>
  <si>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</si>
  <si>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</si>
  <si>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</si>
  <si>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</si>
  <si>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</si>
  <si>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</si>
  <si>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</si>
  <si>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</si>
  <si>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</si>
  <si>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</si>
  <si>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</si>
  <si>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</si>
  <si>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</si>
  <si>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</si>
  <si>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</si>
  <si>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</si>
  <si>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</si>
  <si>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</si>
  <si>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</si>
  <si>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</si>
  <si>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</si>
  <si>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</si>
  <si>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</si>
  <si>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</si>
  <si>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</si>
  <si>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</si>
  <si>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</si>
  <si>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</si>
  <si>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</si>
  <si>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</si>
  <si>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</si>
  <si>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</si>
  <si>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</si>
  <si>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</si>
  <si>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</si>
  <si>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</si>
  <si>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</si>
  <si>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</si>
  <si>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</si>
  <si>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</si>
  <si>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</si>
  <si>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</si>
  <si>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</si>
  <si>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</si>
  <si>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</si>
  <si>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</si>
  <si>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</si>
  <si>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</si>
  <si>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</si>
  <si>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</si>
  <si>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</si>
  <si>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</si>
  <si>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</si>
  <si>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</si>
  <si>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</si>
  <si>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</si>
  <si>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</si>
  <si>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</si>
  <si>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</si>
  <si>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</si>
  <si>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</si>
  <si>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</si>
  <si>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</si>
  <si>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</si>
  <si>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</si>
  <si>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</si>
  <si>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</si>
  <si>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</si>
  <si>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</si>
  <si>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</si>
  <si>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</si>
  <si>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</si>
  <si>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</si>
  <si>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</si>
  <si>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</si>
  <si>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</si>
  <si>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</si>
  <si>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</si>
  <si>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</si>
  <si>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</si>
  <si>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</si>
  <si>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</si>
  <si>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</si>
  <si>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</si>
  <si>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</si>
  <si>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</si>
  <si>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</si>
  <si>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</si>
  <si>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</si>
  <si>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</si>
  <si>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</si>
  <si>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</si>
  <si>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</si>
  <si>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</si>
  <si>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</si>
  <si>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</si>
  <si>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</si>
  <si>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</si>
  <si>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</si>
  <si>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</si>
  <si>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</si>
  <si>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</si>
  <si>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</si>
  <si>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</si>
  <si>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</si>
  <si>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</si>
  <si>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</si>
  <si>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</si>
  <si>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</si>
  <si>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</si>
  <si>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</si>
  <si>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</si>
  <si>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</si>
  <si>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</si>
  <si>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</si>
  <si>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</si>
  <si>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</si>
  <si>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</si>
  <si>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</si>
  <si>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</si>
  <si>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</si>
  <si>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</si>
  <si>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</si>
  <si>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</si>
  <si>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</si>
  <si>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</si>
  <si>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</si>
  <si>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</si>
  <si>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</si>
  <si>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</si>
  <si>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</si>
  <si>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</si>
  <si>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</si>
  <si>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</si>
  <si>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</si>
  <si>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</si>
  <si>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</si>
  <si>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</si>
  <si>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</si>
  <si>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</si>
  <si>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</si>
  <si>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</si>
  <si>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</si>
  <si>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</si>
  <si>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</si>
  <si>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</si>
  <si>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</si>
  <si>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</si>
  <si>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</si>
  <si>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</si>
  <si>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</si>
  <si>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</si>
  <si>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</si>
  <si>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</si>
  <si>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</si>
  <si>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</si>
  <si>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</si>
  <si>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</si>
  <si>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</si>
  <si>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</si>
  <si>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</si>
  <si>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</si>
  <si>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</si>
  <si>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</si>
  <si>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</si>
  <si>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</si>
  <si>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</si>
  <si>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</si>
  <si>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</si>
  <si>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</si>
  <si>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</si>
  <si>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</si>
  <si>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</si>
  <si>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</si>
  <si>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</si>
  <si>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</si>
  <si>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</si>
  <si>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</si>
  <si>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</si>
  <si>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</si>
  <si>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</si>
  <si>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</si>
  <si>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</si>
  <si>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</si>
  <si>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</si>
  <si>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</si>
  <si>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</si>
  <si>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</si>
  <si>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</si>
  <si>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</si>
  <si>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</si>
  <si>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</si>
  <si>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</si>
  <si>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</si>
  <si>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</si>
  <si>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</si>
  <si>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</si>
  <si>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</si>
  <si>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</si>
  <si>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</si>
  <si>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</si>
  <si>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</si>
  <si>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</si>
  <si>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</si>
  <si>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</si>
  <si>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</si>
  <si>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</si>
  <si>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</si>
  <si>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</si>
  <si>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</si>
  <si>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</si>
  <si>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</si>
  <si>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</si>
  <si>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</si>
  <si>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</si>
  <si>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</si>
  <si>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</si>
  <si>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</si>
  <si>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</si>
  <si>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</si>
  <si>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</si>
  <si>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</si>
  <si>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</si>
  <si>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</si>
  <si>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</si>
  <si>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</si>
  <si>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</si>
  <si>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</si>
  <si>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</si>
  <si>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</si>
  <si>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</si>
  <si>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</si>
  <si>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</si>
  <si>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</si>
  <si>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</si>
  <si>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</si>
  <si>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</si>
  <si>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</si>
  <si>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</si>
  <si>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</si>
  <si>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</si>
  <si>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</si>
  <si>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</si>
  <si>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</si>
  <si>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</si>
  <si>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</si>
  <si>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</si>
  <si>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</si>
  <si>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</si>
  <si>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</si>
  <si>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</si>
  <si>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</si>
  <si>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</si>
  <si>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</si>
  <si>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</si>
  <si>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</si>
  <si>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</si>
  <si>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</si>
  <si>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</si>
  <si>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</si>
  <si>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</si>
  <si>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</si>
  <si>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</si>
  <si>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</si>
  <si>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</si>
  <si>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</si>
  <si>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</si>
  <si>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</si>
  <si>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</si>
  <si>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</si>
  <si>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</si>
  <si>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</si>
  <si>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</si>
  <si>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</si>
  <si>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</si>
  <si>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</si>
  <si>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</si>
  <si>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</si>
  <si>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</si>
  <si>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</si>
  <si>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</si>
  <si>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</si>
  <si>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</si>
  <si>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</si>
  <si>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</si>
  <si>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</si>
  <si>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</si>
  <si>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</si>
  <si>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</si>
  <si>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</si>
  <si>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</si>
  <si>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</si>
  <si>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</si>
  <si>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</si>
  <si>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</si>
  <si>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</si>
  <si>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</si>
  <si>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</si>
  <si>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</si>
  <si>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</si>
  <si>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</si>
  <si>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</si>
  <si>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</si>
  <si>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</si>
  <si>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</si>
  <si>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</si>
  <si>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</si>
  <si>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</si>
  <si>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</si>
  <si>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</si>
  <si>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</si>
  <si>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</si>
  <si>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</si>
  <si>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</si>
  <si>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</si>
  <si>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</si>
  <si>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</si>
  <si>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</si>
  <si>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</si>
  <si>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</si>
  <si>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</si>
  <si>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</si>
  <si>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</si>
  <si>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</si>
  <si>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</si>
  <si>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</si>
  <si>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</si>
  <si>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</si>
  <si>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</si>
  <si>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</si>
  <si>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</si>
  <si>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</si>
  <si>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</si>
  <si>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</si>
  <si>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</si>
  <si>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</si>
  <si>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</si>
  <si>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</si>
  <si>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</si>
  <si>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</si>
  <si>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</si>
  <si>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</si>
  <si>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</si>
  <si>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</si>
  <si>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</si>
  <si>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</si>
  <si>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</si>
  <si>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</si>
  <si>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</si>
  <si>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</si>
  <si>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</si>
  <si>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</si>
  <si>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</si>
  <si>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</si>
  <si>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</si>
  <si>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</si>
  <si>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</si>
  <si>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</si>
  <si>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</si>
  <si>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</si>
  <si>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</si>
  <si>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</si>
  <si>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</si>
  <si>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</si>
  <si>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</si>
  <si>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</si>
  <si>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</si>
  <si>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</si>
  <si>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</si>
  <si>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</si>
  <si>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</si>
  <si>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</si>
  <si>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</si>
  <si>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</si>
  <si>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</si>
  <si>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</si>
  <si>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</si>
  <si>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</si>
  <si>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</si>
  <si>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</si>
  <si>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</si>
  <si>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</si>
  <si>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</si>
  <si>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</si>
  <si>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</si>
  <si>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</si>
  <si>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</si>
  <si>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</si>
  <si>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</si>
  <si>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</si>
  <si>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</si>
  <si>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</si>
  <si>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</si>
  <si>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</si>
  <si>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</si>
  <si>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</si>
  <si>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</si>
  <si>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</si>
  <si>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</si>
  <si>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</si>
  <si>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</si>
  <si>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</si>
  <si>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</si>
  <si>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</si>
  <si>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</si>
  <si>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</si>
  <si>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</si>
  <si>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</si>
  <si>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</si>
  <si>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</si>
  <si>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</si>
  <si>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</si>
  <si>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</si>
  <si>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</si>
  <si>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</si>
  <si>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</si>
  <si>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</si>
  <si>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</si>
  <si>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</si>
  <si>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</si>
  <si>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</si>
  <si>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</si>
  <si>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</si>
  <si>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</si>
  <si>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</si>
  <si>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</si>
  <si>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</si>
  <si>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</si>
  <si>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</si>
  <si>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</si>
  <si>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</si>
  <si>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</si>
  <si>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</si>
  <si>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</si>
  <si>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</si>
  <si>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</si>
  <si>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</si>
  <si>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</si>
  <si>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</si>
  <si>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</si>
  <si>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</si>
  <si>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</si>
  <si>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</si>
  <si>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</si>
  <si>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</si>
  <si>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</si>
  <si>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</si>
  <si>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</si>
  <si>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</si>
  <si>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</si>
  <si>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</si>
  <si>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</si>
  <si>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</si>
  <si>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</si>
  <si>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</si>
  <si>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</si>
  <si>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</si>
  <si>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</si>
  <si>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</si>
  <si>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</si>
  <si>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</si>
  <si>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</si>
  <si>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</si>
  <si>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</si>
  <si>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</si>
  <si>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</si>
  <si>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</si>
  <si>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</si>
  <si>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</si>
  <si>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</si>
  <si>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</si>
  <si>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</si>
  <si>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</si>
  <si>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</si>
  <si>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</si>
  <si>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</si>
  <si>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</si>
  <si>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</si>
  <si>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</si>
  <si>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</si>
  <si>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</si>
  <si>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</si>
  <si>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</si>
  <si>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</si>
  <si>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</si>
  <si>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</si>
  <si>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</si>
  <si>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</si>
  <si>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</si>
  <si>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</si>
  <si>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</si>
  <si>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</si>
  <si>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</si>
  <si>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</si>
  <si>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</si>
  <si>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</si>
  <si>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</si>
  <si>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</si>
  <si>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</si>
  <si>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</si>
  <si>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</si>
  <si>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</si>
  <si>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</si>
  <si>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</si>
  <si>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</si>
  <si>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</si>
  <si>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</si>
  <si>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</si>
  <si>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</si>
  <si>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</si>
  <si>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</si>
  <si>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</si>
  <si>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</si>
  <si>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</si>
  <si>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</si>
  <si>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</si>
  <si>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</si>
  <si>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</si>
  <si>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</si>
  <si>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</si>
  <si>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</si>
  <si>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</si>
  <si>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</si>
  <si>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</si>
  <si>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</si>
  <si>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</si>
  <si>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</si>
  <si>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</si>
  <si>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</si>
  <si>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</si>
  <si>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</si>
  <si>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</si>
  <si>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</si>
  <si>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</si>
  <si>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</si>
  <si>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</si>
  <si>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</si>
  <si>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</si>
  <si>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</si>
  <si>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</si>
  <si>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</si>
  <si>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</si>
  <si>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</si>
  <si>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</si>
  <si>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</si>
  <si>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</si>
  <si>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</si>
  <si>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</si>
  <si>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</si>
  <si>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</si>
  <si>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</si>
  <si>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</si>
  <si>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</si>
  <si>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</si>
  <si>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</si>
  <si>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</si>
  <si>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</si>
  <si>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</si>
  <si>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</si>
  <si>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</si>
  <si>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</si>
  <si>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</si>
  <si>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</si>
  <si>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</si>
  <si>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</si>
  <si>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</si>
  <si>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</si>
  <si>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</si>
  <si>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</si>
  <si>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</si>
  <si>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</si>
  <si>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</si>
  <si>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</si>
  <si>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</si>
  <si>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</si>
  <si>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</si>
  <si>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</si>
  <si>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</si>
  <si>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</si>
  <si>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</si>
  <si>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</si>
  <si>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</si>
  <si>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</si>
  <si>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</si>
  <si>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</si>
  <si>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</si>
  <si>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</si>
  <si>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</si>
  <si>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</si>
  <si>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</si>
  <si>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</si>
  <si>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</si>
  <si>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</si>
  <si>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</si>
  <si>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</si>
  <si>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</si>
  <si>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</si>
  <si>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</si>
  <si>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</si>
  <si>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</si>
  <si>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</si>
  <si>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</si>
  <si>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</si>
  <si>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</si>
  <si>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</si>
  <si>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</si>
  <si>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</si>
  <si>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</si>
  <si>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</si>
  <si>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</si>
  <si>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</si>
  <si>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</si>
  <si>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</si>
  <si>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</si>
  <si>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</si>
  <si>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</si>
  <si>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</si>
  <si>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</si>
  <si>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</si>
  <si>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</si>
  <si>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</si>
  <si>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</si>
  <si>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</si>
  <si>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</si>
  <si>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</si>
  <si>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</si>
  <si>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</si>
  <si>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</si>
  <si>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</si>
  <si>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</si>
  <si>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</si>
  <si>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</si>
  <si>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</si>
  <si>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</si>
  <si>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</si>
  <si>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</si>
  <si>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</si>
  <si>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</si>
  <si>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</si>
  <si>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</si>
  <si>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</si>
  <si>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</si>
  <si>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</si>
  <si>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</si>
  <si>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</si>
  <si>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</si>
  <si>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</si>
  <si>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</si>
  <si>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</si>
  <si>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</si>
  <si>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</si>
  <si>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</si>
  <si>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</si>
  <si>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</si>
  <si>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</si>
  <si>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</si>
  <si>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</si>
  <si>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</si>
  <si>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</si>
  <si>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</si>
  <si>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</si>
  <si>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</si>
  <si>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</si>
  <si>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</si>
  <si>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</si>
  <si>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</si>
  <si>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</si>
  <si>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</si>
  <si>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</si>
  <si>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</si>
  <si>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</si>
  <si>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</si>
  <si>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</si>
  <si>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</si>
  <si>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</si>
  <si>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</si>
  <si>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</si>
  <si>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</si>
  <si>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</si>
  <si>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</si>
  <si>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</si>
  <si>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</si>
  <si>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</si>
  <si>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</si>
  <si>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</si>
  <si>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</si>
  <si>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</si>
  <si>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</si>
  <si>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</si>
  <si>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</si>
  <si>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</si>
  <si>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</si>
  <si>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</si>
  <si>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</si>
  <si>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</si>
  <si>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</si>
  <si>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</si>
  <si>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</si>
  <si>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</si>
  <si>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</si>
  <si>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</si>
  <si>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</si>
  <si>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</si>
  <si>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</si>
  <si>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</si>
  <si>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</si>
  <si>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</si>
  <si>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</si>
  <si>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</si>
  <si>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</si>
  <si>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</si>
  <si>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</si>
  <si>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</si>
  <si>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</si>
  <si>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</si>
  <si>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</si>
  <si>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</si>
  <si>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</si>
  <si>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</si>
  <si>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</si>
  <si>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</si>
  <si>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</si>
  <si>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</si>
  <si>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</si>
  <si>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</si>
  <si>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</si>
  <si>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</si>
  <si>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</si>
  <si>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</si>
  <si>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</si>
  <si>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</si>
  <si>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</si>
  <si>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</si>
  <si>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</si>
  <si>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</si>
  <si>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</si>
  <si>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</si>
  <si>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</si>
  <si>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</si>
  <si>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</si>
  <si>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</si>
  <si>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</si>
  <si>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</si>
  <si>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</si>
  <si>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</si>
  <si>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</si>
  <si>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</si>
  <si>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</si>
  <si>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</si>
  <si>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</si>
  <si>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</si>
  <si>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</si>
  <si>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</si>
  <si>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</si>
  <si>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</si>
  <si>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</si>
  <si>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</si>
  <si>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</si>
  <si>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</si>
  <si>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</si>
  <si>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</si>
  <si>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</si>
  <si>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</si>
  <si>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</si>
  <si>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</si>
  <si>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</si>
  <si>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</si>
  <si>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</si>
  <si>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</si>
  <si>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</si>
  <si>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</si>
  <si>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</si>
  <si>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</si>
  <si>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</si>
  <si>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</si>
  <si>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</si>
  <si>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</si>
  <si>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</si>
  <si>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</si>
  <si>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</si>
  <si>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</si>
  <si>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</si>
  <si>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</si>
  <si>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</si>
  <si>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</si>
  <si>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</si>
  <si>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</si>
  <si>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</si>
  <si>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</si>
  <si>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</si>
  <si>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</si>
  <si>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</si>
  <si>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</si>
  <si>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</si>
  <si>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</si>
  <si>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</si>
  <si>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</si>
  <si>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</si>
  <si>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</si>
  <si>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</si>
  <si>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</si>
  <si>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</si>
  <si>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</si>
  <si>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</si>
  <si>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</si>
  <si>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</si>
  <si>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</si>
  <si>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</si>
  <si>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</si>
  <si>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</si>
  <si>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</si>
  <si>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</si>
  <si>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</si>
  <si>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</si>
  <si>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</si>
  <si>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</si>
  <si>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</si>
  <si>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</si>
  <si>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</si>
  <si>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</si>
  <si>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</si>
  <si>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</si>
  <si>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</si>
  <si>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</si>
  <si>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</si>
  <si>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</si>
  <si>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</si>
  <si>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</si>
  <si>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</si>
  <si>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</si>
  <si>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</si>
  <si>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</si>
  <si>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</si>
  <si>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</si>
  <si>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</si>
  <si>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</si>
  <si>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</si>
  <si>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</si>
  <si>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</si>
  <si>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</si>
  <si>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</si>
  <si>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</si>
  <si>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</si>
  <si>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</si>
  <si>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</si>
  <si>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</si>
  <si>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</si>
  <si>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</si>
  <si>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</si>
  <si>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</si>
  <si>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</si>
  <si>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</si>
  <si>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</si>
  <si>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</si>
  <si>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</si>
  <si>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</si>
  <si>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</si>
  <si>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</si>
  <si>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</si>
  <si>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</si>
  <si>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</si>
  <si>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</si>
  <si>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</si>
  <si>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</si>
  <si>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</si>
  <si>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</si>
  <si>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</si>
  <si>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</si>
  <si>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</si>
  <si>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</si>
  <si>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</si>
  <si>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</si>
  <si>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</si>
  <si>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</si>
  <si>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</si>
  <si>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</si>
  <si>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</si>
  <si>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</si>
  <si>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</si>
  <si>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</si>
  <si>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</si>
  <si>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</si>
  <si>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</si>
  <si>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</si>
  <si>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</si>
  <si>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</si>
  <si>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</si>
  <si>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</si>
  <si>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</si>
  <si>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</si>
  <si>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</si>
  <si>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</si>
  <si>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</si>
  <si>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</si>
  <si>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</si>
  <si>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</si>
  <si>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</si>
  <si>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</si>
  <si>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</si>
  <si>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</si>
  <si>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</si>
  <si>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</si>
  <si>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</si>
  <si>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</si>
  <si>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</si>
  <si>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</si>
  <si>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</si>
  <si>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</si>
  <si>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</si>
  <si>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</si>
  <si>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</si>
  <si>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</si>
  <si>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</si>
  <si>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</si>
  <si>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</si>
  <si>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</si>
  <si>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</si>
  <si>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</si>
  <si>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</si>
  <si>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</si>
  <si>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</si>
  <si>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</si>
  <si>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</si>
  <si>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</si>
  <si>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</si>
  <si>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</si>
  <si>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</si>
  <si>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</si>
  <si>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</si>
  <si>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</si>
  <si>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</si>
  <si>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</si>
  <si>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</si>
  <si>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</si>
  <si>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</si>
  <si>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</si>
  <si>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</si>
  <si>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</si>
  <si>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</si>
  <si>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</si>
  <si>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</si>
  <si>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</si>
  <si>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</si>
  <si>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</si>
  <si>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</si>
  <si>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</si>
  <si>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</si>
  <si>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</si>
  <si>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</si>
  <si>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</si>
  <si>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</si>
  <si>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</si>
  <si>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</si>
  <si>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</si>
  <si>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</si>
  <si>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</si>
  <si>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</si>
  <si>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</si>
  <si>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</si>
  <si>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</si>
  <si>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</si>
  <si>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</si>
  <si>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</si>
  <si>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</si>
  <si>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</si>
  <si>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</si>
  <si>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</si>
  <si>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</si>
  <si>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</si>
  <si>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</si>
  <si>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</si>
  <si>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</si>
  <si>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</si>
  <si>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</si>
  <si>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</si>
  <si>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</si>
  <si>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</si>
  <si>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</si>
  <si>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</si>
  <si>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</si>
  <si>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</si>
  <si>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</si>
  <si>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</si>
  <si>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</si>
  <si>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</si>
  <si>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</si>
  <si>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</si>
  <si>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</si>
  <si>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</si>
  <si>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</si>
  <si>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</si>
  <si>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</si>
  <si>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</si>
  <si>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</si>
  <si>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</si>
  <si>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</si>
  <si>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</si>
  <si>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</si>
  <si>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</si>
  <si>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</si>
  <si>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</si>
  <si>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</si>
  <si>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</si>
  <si>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</si>
  <si>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</si>
  <si>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</si>
  <si>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</si>
  <si>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</si>
  <si>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</si>
  <si>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</si>
  <si>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</si>
  <si>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</si>
  <si>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</si>
  <si>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</si>
  <si>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</si>
  <si>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</si>
  <si>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</si>
  <si>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</si>
  <si>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</si>
  <si>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</si>
  <si>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</si>
  <si>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</si>
  <si>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</si>
  <si>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</si>
  <si>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</si>
  <si>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</si>
  <si>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</si>
  <si>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</si>
  <si>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</si>
  <si>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</si>
  <si>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</si>
  <si>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</si>
  <si>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</si>
  <si>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</si>
  <si>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</si>
  <si>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</si>
  <si>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</si>
  <si>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</si>
  <si>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</si>
  <si>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</si>
  <si>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</si>
  <si>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</si>
  <si>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</si>
  <si>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</si>
  <si>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</si>
  <si>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</si>
  <si>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</si>
  <si>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</si>
  <si>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</si>
  <si>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</si>
  <si>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</si>
  <si>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</si>
  <si>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</si>
  <si>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</si>
  <si>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</si>
  <si>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</si>
  <si>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</si>
  <si>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</si>
  <si>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</si>
  <si>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</si>
  <si>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</si>
  <si>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</si>
  <si>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</si>
  <si>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</si>
  <si>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</si>
  <si>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</si>
  <si>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</si>
  <si>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</si>
  <si>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</si>
  <si>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</si>
  <si>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</si>
  <si>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</si>
  <si>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</si>
  <si>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</si>
  <si>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</si>
  <si>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</si>
  <si>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</si>
  <si>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</si>
  <si>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</si>
  <si>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</si>
  <si>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</si>
  <si>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</si>
  <si>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</si>
  <si>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</si>
  <si>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</si>
  <si>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</si>
  <si>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</si>
  <si>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</si>
  <si>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</si>
  <si>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</si>
  <si>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</si>
  <si>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</si>
  <si>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</si>
  <si>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</si>
  <si>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</si>
  <si>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</si>
  <si>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</si>
  <si>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</si>
  <si>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</si>
  <si>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</si>
  <si>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</si>
  <si>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</si>
  <si>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</si>
  <si>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</si>
  <si>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</si>
  <si>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</si>
  <si>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</si>
  <si>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</si>
  <si>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</si>
  <si>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</si>
  <si>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</si>
  <si>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</si>
  <si>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</si>
  <si>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</si>
  <si>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</si>
  <si>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</si>
  <si>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</si>
  <si>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</si>
  <si>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</si>
  <si>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</si>
  <si>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</si>
  <si>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</si>
  <si>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</si>
  <si>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</si>
  <si>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</si>
  <si>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</si>
  <si>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</si>
  <si>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</si>
  <si>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</si>
  <si>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</si>
  <si>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</si>
  <si>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</si>
  <si>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</si>
  <si>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</si>
  <si>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</si>
  <si>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</si>
  <si>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</si>
  <si>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</si>
  <si>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</si>
  <si>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</si>
  <si>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</si>
  <si>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</si>
  <si>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</si>
  <si>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</si>
  <si>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</si>
  <si>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</si>
  <si>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</si>
  <si>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</si>
  <si>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</si>
  <si>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</si>
  <si>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</si>
  <si>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</si>
  <si>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</si>
  <si>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</si>
  <si>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</si>
  <si>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</si>
  <si>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</si>
  <si>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</si>
  <si>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</si>
  <si>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</si>
  <si>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</si>
  <si>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</si>
  <si>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</si>
  <si>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</si>
  <si>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</si>
  <si>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</si>
  <si>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</si>
  <si>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</si>
  <si>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</si>
  <si>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</si>
  <si>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</si>
  <si>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</si>
  <si>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</si>
  <si>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</si>
  <si>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</si>
  <si>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</si>
  <si>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</si>
  <si>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</si>
  <si>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</si>
  <si>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</si>
  <si>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</si>
  <si>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</si>
  <si>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</si>
  <si>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</si>
  <si>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</si>
  <si>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</si>
  <si>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</si>
  <si>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</si>
  <si>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</si>
  <si>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</si>
  <si>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</si>
  <si>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</si>
  <si>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</si>
  <si>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</si>
  <si>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</si>
  <si>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</si>
  <si>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</si>
  <si>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</si>
  <si>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</si>
  <si>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</si>
  <si>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</si>
  <si>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</si>
  <si>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</si>
  <si>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</si>
  <si>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</si>
  <si>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</si>
  <si>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</si>
  <si>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</si>
  <si>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</si>
  <si>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</si>
  <si>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</si>
  <si>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</si>
  <si>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</si>
  <si>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</si>
  <si>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</si>
  <si>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</si>
  <si>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</si>
  <si>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</si>
  <si>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</si>
  <si>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</si>
  <si>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</si>
  <si>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</si>
  <si>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</si>
  <si>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</si>
  <si>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</si>
  <si>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</si>
  <si>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</si>
  <si>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</si>
  <si>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</si>
  <si>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</si>
  <si>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</si>
  <si>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</si>
  <si>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</si>
  <si>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</si>
  <si>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</si>
  <si>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</si>
  <si>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</si>
  <si>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</si>
  <si>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</si>
  <si>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</si>
  <si>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</si>
  <si>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</si>
  <si>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</si>
  <si>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</si>
  <si>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</si>
  <si>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</si>
  <si>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</si>
  <si>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</si>
  <si>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</si>
  <si>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</si>
  <si>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</si>
  <si>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</si>
  <si>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</si>
  <si>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</si>
  <si>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</si>
  <si>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</si>
  <si>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</si>
  <si>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</si>
  <si>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</si>
  <si>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</si>
  <si>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</si>
  <si>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</si>
  <si>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</si>
  <si>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</si>
  <si>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</si>
  <si>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</si>
  <si>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</si>
  <si>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</si>
  <si>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</si>
  <si>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</si>
  <si>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</si>
  <si>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</si>
  <si>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</si>
  <si>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</si>
  <si>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</si>
  <si>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</si>
  <si>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</si>
  <si>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</si>
  <si>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</si>
  <si>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</si>
  <si>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</si>
  <si>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</si>
  <si>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</si>
  <si>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</si>
  <si>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</si>
  <si>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</si>
  <si>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</si>
  <si>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</si>
  <si>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</si>
  <si>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</si>
  <si>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</si>
  <si>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</si>
  <si>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</si>
  <si>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</si>
  <si>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</si>
  <si>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</si>
  <si>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</si>
  <si>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</si>
  <si>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</si>
  <si>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</si>
  <si>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</si>
  <si>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</si>
  <si>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</si>
  <si>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</si>
  <si>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</si>
  <si>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</si>
  <si>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</si>
  <si>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</si>
  <si>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</si>
  <si>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</si>
  <si>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</si>
  <si>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</si>
  <si>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</si>
  <si>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</si>
  <si>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</si>
  <si>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</si>
  <si>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</si>
  <si>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</si>
  <si>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</si>
  <si>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</si>
  <si>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</si>
  <si>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</si>
  <si>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</si>
  <si>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</si>
  <si>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</si>
  <si>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</si>
  <si>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</si>
  <si>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</si>
  <si>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</si>
  <si>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</si>
  <si>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</si>
  <si>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</si>
  <si>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</si>
  <si>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</si>
  <si>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</si>
  <si>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</si>
  <si>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</si>
  <si>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</si>
  <si>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</si>
  <si>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</si>
  <si>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</si>
  <si>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</si>
  <si>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</si>
  <si>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</si>
  <si>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</si>
  <si>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</si>
  <si>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</si>
  <si>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</si>
  <si>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</si>
  <si>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</si>
  <si>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</si>
  <si>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</si>
  <si>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</si>
  <si>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</si>
  <si>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</si>
  <si>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</si>
  <si>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</si>
  <si>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</si>
  <si>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</si>
  <si>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</si>
  <si>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</si>
  <si>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</si>
  <si>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</si>
  <si>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</si>
  <si>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</si>
  <si>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</si>
  <si>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</si>
  <si>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</si>
  <si>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</si>
  <si>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</si>
  <si>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</si>
  <si>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</si>
  <si>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</si>
  <si>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</si>
  <si>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</si>
  <si>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</si>
  <si>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</si>
  <si>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</si>
  <si>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</si>
  <si>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</si>
  <si>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</si>
  <si>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</si>
  <si>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</si>
  <si>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</si>
  <si>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</si>
  <si>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</si>
  <si>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</si>
  <si>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</si>
  <si>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</si>
  <si>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</si>
  <si>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</si>
  <si>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</si>
  <si>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</si>
  <si>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</si>
  <si>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</si>
  <si>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</si>
  <si>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</si>
  <si>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</si>
  <si>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</si>
  <si>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</si>
  <si>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</si>
  <si>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</si>
  <si>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</si>
  <si>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</si>
  <si>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</si>
  <si>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</si>
  <si>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</si>
  <si>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</si>
  <si>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</si>
  <si>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</si>
  <si>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</si>
  <si>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</si>
  <si>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</si>
  <si>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</si>
  <si>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</si>
  <si>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</si>
  <si>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</si>
  <si>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</si>
  <si>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</si>
  <si>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</si>
  <si>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</si>
  <si>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</si>
  <si>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</si>
  <si>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</si>
  <si>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</si>
  <si>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</si>
  <si>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</si>
  <si>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</si>
  <si>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</si>
  <si>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</si>
  <si>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</si>
  <si>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</si>
  <si>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</si>
  <si>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</si>
  <si>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</si>
  <si>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</si>
  <si>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</si>
  <si>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</si>
  <si>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</si>
  <si>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</si>
  <si>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</si>
  <si>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</si>
  <si>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</si>
  <si>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</si>
  <si>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</si>
  <si>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</si>
  <si>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</si>
  <si>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</si>
  <si>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</si>
  <si>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</si>
  <si>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</si>
  <si>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</si>
  <si>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</si>
  <si>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</si>
  <si>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</si>
  <si>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</si>
  <si>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</si>
  <si>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</si>
  <si>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</si>
  <si>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</si>
  <si>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</si>
  <si>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</si>
  <si>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</si>
  <si>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</si>
  <si>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</si>
  <si>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</si>
  <si>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</si>
  <si>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</si>
  <si>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</si>
  <si>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</si>
  <si>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</si>
  <si>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</si>
  <si>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</si>
  <si>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</si>
  <si>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</si>
  <si>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</si>
  <si>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</si>
  <si>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</si>
  <si>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</si>
  <si>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</si>
  <si>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</si>
  <si>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</si>
  <si>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</si>
  <si>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</si>
  <si>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</si>
  <si>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</si>
  <si>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</si>
  <si>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</si>
  <si>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</si>
  <si>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</si>
  <si>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</si>
  <si>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</si>
  <si>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</si>
  <si>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</si>
  <si>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</si>
  <si>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</si>
  <si>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</si>
  <si>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</si>
  <si>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</si>
  <si>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</si>
  <si>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</si>
  <si>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</si>
  <si>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</si>
  <si>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</si>
  <si>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</si>
  <si>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</si>
  <si>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</si>
  <si>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</si>
  <si>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</si>
  <si>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</si>
  <si>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</si>
  <si>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</si>
  <si>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</si>
  <si>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</si>
  <si>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</si>
  <si>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</si>
  <si>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</si>
  <si>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</si>
  <si>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</si>
  <si>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</si>
  <si>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</si>
  <si>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</si>
  <si>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</si>
  <si>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</si>
  <si>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</si>
  <si>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</si>
  <si>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</si>
  <si>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</si>
  <si>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</si>
  <si>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</si>
  <si>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</si>
  <si>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</si>
  <si>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</si>
  <si>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</si>
  <si>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</si>
  <si>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</si>
  <si>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</si>
  <si>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</si>
  <si>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</si>
  <si>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</si>
  <si>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</si>
  <si>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</si>
  <si>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</si>
  <si>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</si>
  <si>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</si>
  <si>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</si>
  <si>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</si>
  <si>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</si>
  <si>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</si>
  <si>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</si>
  <si>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</si>
  <si>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</si>
  <si>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</si>
  <si>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</si>
  <si>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</si>
  <si>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</si>
  <si>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</si>
  <si>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</si>
  <si>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</si>
  <si>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</si>
  <si>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</si>
  <si>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</si>
  <si>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</si>
  <si>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</si>
  <si>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</si>
  <si>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</si>
  <si>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</si>
  <si>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</si>
  <si>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</si>
  <si>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</si>
  <si>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</si>
  <si>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</si>
  <si>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</si>
  <si>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</si>
  <si>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</si>
  <si>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</si>
  <si>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</si>
  <si>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</si>
  <si>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</si>
  <si>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</si>
  <si>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</si>
  <si>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</si>
  <si>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</si>
  <si>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</si>
  <si>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</si>
  <si>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</si>
  <si>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</si>
  <si>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</si>
  <si>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</si>
  <si>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</si>
  <si>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</si>
  <si>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</si>
  <si>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</si>
  <si>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</si>
  <si>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</si>
  <si>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</si>
  <si>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</si>
  <si>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</si>
  <si>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</si>
  <si>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</si>
  <si>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</si>
  <si>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</si>
  <si>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</si>
  <si>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</si>
  <si>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</si>
  <si>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</si>
  <si>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</si>
  <si>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</si>
  <si>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</si>
  <si>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</si>
  <si>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</si>
  <si>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</si>
  <si>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</si>
  <si>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</si>
  <si>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</si>
  <si>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</si>
  <si>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</si>
  <si>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</si>
  <si>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</si>
  <si>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</si>
  <si>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</si>
  <si>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</si>
  <si>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</si>
  <si>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</si>
  <si>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</si>
  <si>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</si>
  <si>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</si>
  <si>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</si>
  <si>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</si>
  <si>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</si>
  <si>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</si>
  <si>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</si>
  <si>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</si>
  <si>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</si>
  <si>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</si>
  <si>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</si>
  <si>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</si>
  <si>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</si>
  <si>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</si>
  <si>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</si>
  <si>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</si>
  <si>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</si>
  <si>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</si>
  <si>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</si>
  <si>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</si>
  <si>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</si>
  <si>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</si>
  <si>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</si>
  <si>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</si>
  <si>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</si>
  <si>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</si>
  <si>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</si>
  <si>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</si>
  <si>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</si>
  <si>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</si>
  <si>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</si>
  <si>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</si>
  <si>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</si>
  <si>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</si>
  <si>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</si>
  <si>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</si>
  <si>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</si>
  <si>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</si>
  <si>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</si>
  <si>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</si>
  <si>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</si>
  <si>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</si>
  <si>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</si>
  <si>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</si>
  <si>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</si>
  <si>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</si>
  <si>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</si>
  <si>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</si>
  <si>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</si>
  <si>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</si>
  <si>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</si>
  <si>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</si>
  <si>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</si>
  <si>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</si>
  <si>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</si>
  <si>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</si>
  <si>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</si>
  <si>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</si>
  <si>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</si>
  <si>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</si>
  <si>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</si>
  <si>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</si>
  <si>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</si>
  <si>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</si>
  <si>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</si>
  <si>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</si>
  <si>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</si>
  <si>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</si>
  <si>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</si>
  <si>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</si>
  <si>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</si>
  <si>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</si>
  <si>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</si>
  <si>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</si>
  <si>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</si>
  <si>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</si>
  <si>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</si>
  <si>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</si>
  <si>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</si>
  <si>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</si>
  <si>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</si>
  <si>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</si>
  <si>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</si>
  <si>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</si>
  <si>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</si>
  <si>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</si>
  <si>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</si>
  <si>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</si>
  <si>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</si>
  <si>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</si>
  <si>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</si>
  <si>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</si>
  <si>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</si>
  <si>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</si>
  <si>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</si>
  <si>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</si>
  <si>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</si>
  <si>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</si>
  <si>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</si>
  <si>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</si>
  <si>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</si>
  <si>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</si>
  <si>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</si>
  <si>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</si>
  <si>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</si>
  <si>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</si>
  <si>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</si>
  <si>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</si>
  <si>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</si>
  <si>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</si>
  <si>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</si>
  <si>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</si>
  <si>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</si>
  <si>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</si>
  <si>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</si>
  <si>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</si>
  <si>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</si>
  <si>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</si>
  <si>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</si>
  <si>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</si>
  <si>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</si>
  <si>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</si>
  <si>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</si>
  <si>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</si>
  <si>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</si>
  <si>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</si>
  <si>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</si>
  <si>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</si>
  <si>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</si>
  <si>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</si>
  <si>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</si>
  <si>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</si>
  <si>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</si>
  <si>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</si>
  <si>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</si>
  <si>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</si>
  <si>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</si>
  <si>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</si>
  <si>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</si>
  <si>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</si>
  <si>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</si>
  <si>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</si>
  <si>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</si>
  <si>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</si>
  <si>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</si>
  <si>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</si>
  <si>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</si>
  <si>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</si>
  <si>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</si>
  <si>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</si>
  <si>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</si>
  <si>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</si>
  <si>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</si>
  <si>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</si>
  <si>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</si>
  <si>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</si>
  <si>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</si>
  <si>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</si>
  <si>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</si>
  <si>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</si>
  <si>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</si>
  <si>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</si>
  <si>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</si>
  <si>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</si>
  <si>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</si>
  <si>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</si>
  <si>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</si>
  <si>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</si>
  <si>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</si>
  <si>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</si>
  <si>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</si>
  <si>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</si>
  <si>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</si>
  <si>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</si>
  <si>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</si>
  <si>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</si>
  <si>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</si>
  <si>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</si>
  <si>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</si>
  <si>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</si>
  <si>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</si>
  <si>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</si>
  <si>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</si>
  <si>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</si>
  <si>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</si>
  <si>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</si>
  <si>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</si>
  <si>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</si>
  <si>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</si>
  <si>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</si>
  <si>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</si>
  <si>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</si>
  <si>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</si>
  <si>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</si>
  <si>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</si>
  <si>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</si>
  <si>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</si>
  <si>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</si>
  <si>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</si>
  <si>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</si>
  <si>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</si>
  <si>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</si>
  <si>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</si>
  <si>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</si>
  <si>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</si>
  <si>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</si>
  <si>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</si>
  <si>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</si>
  <si>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</si>
  <si>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</si>
  <si>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</si>
  <si>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</si>
  <si>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</si>
  <si>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</si>
  <si>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</si>
  <si>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</si>
  <si>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</si>
  <si>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</si>
  <si>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</si>
  <si>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</si>
  <si>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</si>
  <si>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</si>
  <si>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</si>
  <si>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</si>
  <si>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</si>
  <si>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</si>
  <si>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</si>
  <si>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</si>
  <si>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</si>
  <si>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</si>
  <si>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</si>
  <si>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</si>
  <si>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</si>
  <si>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</si>
  <si>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</si>
  <si>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</si>
  <si>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</si>
  <si>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</si>
  <si>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</si>
  <si>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</si>
  <si>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</si>
  <si>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</si>
  <si>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</si>
  <si>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</si>
  <si>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</si>
  <si>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</si>
  <si>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</si>
  <si>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</si>
  <si>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</si>
  <si>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</si>
  <si>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</si>
  <si>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</si>
  <si>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</si>
  <si>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</si>
  <si>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</si>
  <si>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</si>
  <si>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</si>
  <si>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</si>
  <si>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</si>
  <si>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</si>
  <si>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</si>
  <si>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</si>
  <si>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</si>
  <si>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</si>
  <si>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</si>
  <si>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</si>
  <si>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</si>
  <si>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</si>
  <si>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</si>
  <si>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</si>
  <si>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</si>
  <si>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</si>
  <si>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</si>
  <si>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</si>
  <si>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</si>
  <si>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</si>
  <si>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</si>
  <si>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</si>
  <si>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</si>
  <si>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</si>
  <si>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</si>
  <si>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</si>
  <si>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</si>
  <si>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</si>
  <si>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</si>
  <si>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</si>
  <si>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</si>
  <si>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</si>
  <si>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</si>
  <si>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</si>
  <si>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</si>
  <si>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</si>
  <si>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</si>
  <si>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</si>
  <si>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</si>
  <si>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</si>
  <si>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</si>
  <si>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</si>
  <si>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</si>
  <si>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</si>
  <si>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</si>
  <si>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</si>
  <si>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</si>
  <si>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</si>
  <si>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</si>
  <si>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</si>
  <si>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</si>
  <si>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</si>
  <si>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</si>
  <si>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</si>
  <si>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</si>
  <si>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</si>
  <si>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</si>
  <si>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</si>
  <si>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</si>
  <si>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</si>
  <si>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</si>
  <si>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</si>
  <si>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</si>
  <si>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</si>
  <si>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</si>
  <si>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</si>
  <si>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</si>
  <si>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</si>
  <si>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</si>
  <si>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</si>
  <si>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</si>
  <si>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</si>
  <si>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</si>
  <si>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</si>
  <si>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</si>
  <si>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</si>
  <si>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</si>
  <si>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</si>
  <si>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</si>
  <si>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</si>
  <si>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</si>
  <si>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</si>
  <si>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</si>
  <si>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</si>
  <si>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</si>
  <si>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</si>
  <si>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</si>
  <si>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</si>
  <si>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</si>
  <si>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</si>
  <si>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</si>
  <si>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</si>
  <si>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</si>
  <si>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</si>
  <si>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</si>
  <si>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</si>
  <si>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</si>
  <si>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</si>
  <si>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</si>
  <si>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</si>
  <si>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</si>
  <si>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</si>
  <si>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</si>
  <si>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</si>
  <si>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</si>
  <si>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</si>
  <si>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</si>
  <si>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</si>
  <si>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</si>
  <si>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</si>
  <si>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</si>
  <si>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</si>
  <si>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</si>
  <si>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</si>
  <si>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</si>
  <si>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</si>
  <si>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</si>
  <si>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</si>
  <si>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</si>
  <si>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</si>
  <si>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</si>
  <si>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</si>
  <si>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</si>
  <si>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</si>
  <si>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</si>
  <si>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</si>
  <si>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</si>
  <si>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</si>
  <si>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</si>
  <si>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</si>
  <si>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</si>
  <si>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</si>
  <si>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</si>
  <si>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</si>
  <si>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</si>
  <si>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</si>
  <si>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</si>
  <si>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</si>
  <si>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</si>
  <si>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</si>
  <si>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</si>
  <si>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</si>
  <si>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</si>
  <si>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</si>
  <si>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</si>
  <si>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</si>
  <si>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</si>
  <si>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</si>
  <si>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</si>
  <si>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</si>
  <si>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</si>
  <si>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</si>
  <si>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</si>
  <si>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</si>
  <si>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</si>
  <si>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</si>
  <si>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</si>
  <si>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</si>
  <si>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</si>
  <si>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</si>
  <si>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</si>
  <si>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</si>
  <si>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</si>
  <si>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</si>
  <si>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</si>
  <si>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</si>
  <si>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</si>
  <si>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</si>
  <si>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</si>
  <si>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</si>
  <si>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</si>
  <si>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</si>
  <si>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</si>
  <si>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</si>
  <si>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</si>
  <si>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</si>
  <si>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</si>
  <si>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</si>
  <si>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</si>
  <si>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</si>
  <si>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</si>
  <si>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</si>
  <si>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</si>
  <si>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</si>
  <si>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</si>
  <si>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</si>
  <si>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</si>
  <si>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</si>
  <si>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</si>
  <si>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</si>
  <si>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</si>
  <si>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</si>
  <si>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</si>
  <si>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</si>
  <si>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</si>
  <si>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</si>
  <si>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</si>
  <si>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</si>
  <si>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</si>
  <si>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</si>
  <si>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</si>
  <si>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</si>
  <si>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</si>
  <si>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</si>
  <si>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</si>
  <si>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</si>
  <si>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</si>
  <si>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</si>
  <si>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</si>
  <si>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</si>
  <si>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</si>
  <si>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</si>
  <si>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</si>
  <si>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</si>
  <si>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</si>
  <si>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</si>
  <si>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</si>
  <si>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</si>
  <si>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</si>
  <si>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</si>
  <si>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</si>
  <si>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</si>
  <si>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</si>
  <si>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</si>
  <si>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</si>
  <si>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</si>
  <si>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</si>
  <si>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</si>
  <si>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</si>
  <si>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</si>
  <si>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</si>
  <si>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</si>
  <si>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</si>
  <si>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</si>
  <si>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</si>
  <si>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</si>
  <si>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</si>
  <si>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</si>
  <si>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</si>
  <si>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</si>
  <si>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</si>
  <si>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</si>
  <si>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</si>
  <si>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</si>
  <si>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</si>
  <si>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</si>
  <si>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</si>
  <si>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</si>
  <si>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</si>
  <si>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</si>
  <si>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</si>
  <si>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</si>
  <si>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</si>
  <si>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</si>
  <si>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</si>
  <si>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</si>
  <si>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</si>
  <si>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</si>
  <si>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</si>
  <si>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</si>
  <si>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</si>
  <si>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</si>
  <si>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</si>
  <si>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</si>
  <si>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</si>
  <si>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</si>
  <si>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</si>
  <si>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</si>
  <si>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</si>
  <si>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</si>
  <si>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</si>
  <si>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</si>
  <si>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</si>
  <si>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</si>
  <si>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</si>
  <si>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</si>
  <si>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</si>
  <si>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</si>
  <si>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</si>
  <si>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</si>
  <si>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</si>
  <si>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</si>
  <si>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</si>
  <si>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</si>
  <si>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</si>
  <si>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</si>
  <si>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</si>
  <si>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</si>
  <si>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</si>
  <si>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</si>
  <si>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</si>
  <si>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</si>
  <si>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</si>
  <si>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</si>
  <si>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</si>
  <si>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</si>
  <si>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</si>
  <si>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</si>
  <si>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</si>
  <si>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</si>
  <si>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</si>
  <si>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</si>
  <si>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</si>
  <si>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</si>
  <si>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</si>
  <si>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</si>
  <si>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</si>
  <si>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</si>
  <si>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</si>
  <si>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</si>
  <si>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</si>
  <si>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</si>
  <si>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</si>
  <si>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</si>
  <si>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</si>
  <si>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</si>
  <si>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</si>
  <si>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</si>
  <si>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</si>
  <si>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</si>
  <si>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</si>
  <si>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</si>
  <si>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</si>
  <si>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</si>
  <si>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</si>
  <si>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</si>
  <si>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</si>
  <si>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</si>
  <si>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</si>
  <si>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</si>
  <si>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</si>
  <si>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</si>
  <si>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</si>
  <si>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</si>
  <si>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</si>
  <si>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</si>
  <si>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</si>
  <si>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</si>
  <si>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</si>
  <si>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</si>
  <si>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</si>
  <si>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</si>
  <si>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</si>
  <si>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</si>
  <si>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</si>
  <si>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</si>
  <si>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</si>
  <si>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</si>
  <si>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</si>
  <si>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</si>
  <si>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</si>
  <si>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</si>
  <si>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</si>
  <si>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</si>
  <si>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</si>
  <si>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</si>
  <si>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</si>
  <si>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</si>
  <si>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</si>
  <si>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</si>
  <si>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</si>
  <si>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</si>
  <si>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</si>
  <si>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</si>
  <si>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</si>
  <si>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</si>
  <si>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</si>
  <si>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</si>
  <si>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</si>
  <si>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</si>
  <si>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</si>
  <si>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</si>
  <si>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</si>
  <si>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</si>
  <si>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</si>
  <si>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</si>
  <si>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</si>
  <si>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</si>
  <si>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</si>
  <si>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</si>
  <si>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</si>
  <si>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</si>
  <si>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</si>
  <si>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</si>
  <si>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</si>
  <si>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</si>
  <si>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</si>
  <si>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</si>
  <si>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</si>
  <si>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</si>
  <si>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</si>
  <si>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</si>
  <si>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</si>
  <si>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</si>
  <si>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</si>
  <si>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</si>
  <si>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</si>
  <si>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</si>
  <si>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</si>
  <si>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</si>
  <si>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</si>
  <si>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</si>
  <si>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</si>
  <si>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</si>
  <si>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</si>
  <si>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</si>
  <si>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</si>
  <si>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</si>
  <si>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</si>
  <si>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</si>
  <si>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</si>
  <si>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</si>
  <si>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</si>
  <si>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</si>
  <si>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</si>
  <si>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</si>
  <si>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</si>
  <si>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</si>
  <si>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</si>
  <si>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</si>
  <si>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</si>
  <si>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</si>
  <si>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</si>
  <si>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</si>
  <si>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</si>
  <si>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</si>
  <si>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</si>
  <si>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</si>
  <si>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</si>
  <si>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</si>
  <si>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</si>
  <si>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</si>
  <si>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</si>
  <si>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</si>
  <si>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</si>
  <si>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</si>
  <si>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</si>
  <si>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</si>
  <si>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</si>
  <si>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</si>
  <si>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</si>
  <si>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</si>
  <si>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</si>
  <si>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</si>
  <si>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</si>
  <si>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</si>
  <si>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</si>
  <si>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</si>
  <si>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</si>
  <si>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</si>
  <si>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</si>
  <si>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</si>
  <si>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</si>
  <si>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</si>
  <si>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</si>
  <si>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</si>
  <si>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</si>
  <si>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</si>
  <si>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</si>
  <si>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</si>
  <si>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</si>
  <si>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</si>
  <si>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</si>
  <si>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</si>
  <si>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</si>
  <si>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</si>
  <si>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</si>
  <si>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</si>
  <si>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</si>
  <si>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</si>
  <si>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</si>
  <si>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</si>
  <si>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</si>
  <si>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</si>
  <si>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</si>
  <si>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</si>
  <si>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</si>
  <si>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</si>
  <si>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</si>
  <si>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</si>
  <si>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</si>
  <si>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</si>
  <si>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</si>
  <si>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</si>
  <si>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</si>
  <si>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</si>
  <si>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</si>
  <si>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</si>
  <si>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</si>
  <si>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</si>
  <si>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</si>
  <si>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</si>
  <si>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</si>
  <si>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</si>
  <si>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</si>
  <si>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</si>
  <si>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</si>
  <si>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</si>
  <si>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</si>
  <si>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</si>
  <si>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</si>
  <si>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</si>
  <si>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</si>
  <si>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</si>
  <si>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</si>
  <si>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</si>
  <si>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</si>
  <si>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</si>
  <si>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</si>
  <si>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</si>
  <si>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</si>
  <si>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</si>
  <si>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</si>
  <si>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</si>
  <si>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</si>
  <si>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</si>
  <si>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</si>
  <si>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</si>
  <si>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</si>
  <si>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</si>
  <si>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</si>
  <si>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</si>
  <si>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</si>
  <si>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</si>
  <si>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</si>
  <si>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</si>
  <si>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</si>
  <si>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</si>
  <si>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</si>
  <si>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</si>
  <si>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</si>
  <si>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</si>
  <si>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</si>
  <si>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</si>
  <si>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</si>
  <si>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</si>
  <si>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</si>
  <si>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</si>
  <si>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</si>
  <si>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</si>
  <si>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</si>
  <si>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</si>
  <si>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</si>
  <si>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</si>
  <si>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</si>
  <si>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</si>
  <si>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</si>
  <si>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</si>
  <si>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</si>
  <si>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</si>
  <si>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</si>
  <si>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</si>
  <si>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</si>
  <si>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</si>
  <si>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</si>
  <si>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</si>
  <si>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</si>
  <si>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</si>
  <si>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</si>
  <si>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</si>
  <si>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</si>
  <si>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</si>
  <si>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</si>
  <si>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</si>
  <si>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</si>
  <si>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</si>
  <si>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</si>
  <si>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</si>
  <si>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</si>
  <si>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</si>
  <si>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</si>
  <si>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</si>
  <si>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</si>
  <si>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</si>
  <si>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</si>
  <si>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</si>
  <si>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</si>
  <si>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</si>
  <si>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</si>
  <si>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</si>
  <si>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</si>
  <si>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</si>
  <si>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</si>
  <si>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</si>
  <si>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</si>
  <si>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</si>
  <si>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</si>
  <si>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</si>
  <si>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</si>
  <si>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</si>
  <si>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</si>
  <si>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</si>
  <si>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</si>
  <si>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</si>
  <si>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</si>
  <si>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</si>
  <si>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</si>
  <si>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</si>
  <si>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</si>
  <si>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</si>
  <si>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</si>
  <si>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</si>
  <si>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</si>
  <si>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</si>
  <si>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</si>
  <si>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</si>
  <si>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</si>
  <si>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</si>
  <si>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</si>
  <si>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</si>
  <si>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</si>
  <si>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</si>
  <si>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</si>
  <si>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</si>
  <si>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</si>
  <si>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</si>
  <si>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</si>
  <si>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</si>
  <si>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</si>
  <si>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</si>
  <si>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</si>
  <si>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</si>
  <si>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</si>
  <si>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</si>
  <si>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</si>
  <si>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</si>
  <si>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</si>
  <si>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</si>
  <si>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</si>
  <si>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</si>
  <si>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</si>
  <si>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</si>
  <si>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</si>
  <si>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</si>
  <si>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</si>
  <si>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</si>
  <si>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</si>
  <si>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</si>
  <si>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</si>
  <si>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</si>
  <si>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</si>
  <si>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</si>
  <si>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</si>
  <si>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</si>
  <si>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</si>
  <si>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</si>
  <si>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</si>
  <si>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</si>
  <si>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</si>
  <si>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</si>
  <si>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</si>
  <si>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</si>
  <si>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</si>
  <si>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</si>
  <si>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</si>
  <si>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</si>
  <si>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</si>
  <si>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</si>
  <si>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</si>
  <si>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</si>
  <si>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</si>
  <si>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</si>
  <si>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</si>
  <si>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</si>
  <si>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</si>
  <si>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</si>
  <si>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</si>
  <si>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</si>
  <si>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</si>
  <si>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</si>
  <si>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</si>
  <si>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</si>
  <si>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</si>
  <si>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</si>
  <si>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</si>
  <si>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</si>
  <si>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</si>
  <si>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</si>
  <si>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</si>
  <si>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</si>
  <si>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</si>
  <si>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</si>
  <si>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</si>
  <si>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</si>
  <si>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</si>
  <si>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</si>
  <si>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</si>
  <si>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</si>
  <si>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</si>
  <si>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</si>
  <si>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</si>
  <si>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</si>
  <si>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</si>
  <si>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</si>
  <si>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</si>
  <si>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</si>
  <si>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</si>
  <si>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</si>
  <si>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</si>
  <si>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</si>
  <si>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</si>
  <si>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</si>
  <si>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</si>
  <si>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</si>
  <si>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</si>
  <si>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</si>
  <si>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</si>
  <si>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</si>
  <si>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</si>
  <si>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</si>
  <si>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</si>
  <si>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</si>
  <si>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</si>
  <si>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</si>
  <si>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</si>
  <si>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</si>
  <si>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</si>
  <si>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</si>
  <si>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</si>
  <si>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</si>
  <si>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</si>
  <si>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</si>
  <si>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</si>
  <si>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</si>
  <si>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</si>
  <si>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</si>
  <si>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</si>
  <si>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</si>
  <si>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</si>
  <si>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</si>
  <si>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</si>
  <si>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</si>
  <si>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</si>
  <si>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</si>
  <si>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</si>
  <si>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</si>
  <si>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</si>
  <si>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</si>
  <si>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</si>
  <si>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</si>
  <si>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</si>
  <si>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</si>
  <si>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</si>
  <si>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</si>
  <si>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</si>
  <si>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</si>
  <si>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</si>
  <si>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</si>
  <si>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</si>
  <si>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</si>
  <si>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</si>
  <si>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</si>
  <si>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</si>
  <si>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</si>
  <si>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</si>
  <si>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</si>
  <si>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</si>
  <si>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</si>
  <si>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</si>
  <si>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</si>
  <si>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</si>
  <si>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</si>
  <si>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</si>
  <si>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</si>
  <si>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</si>
  <si>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</si>
  <si>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</si>
  <si>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</si>
  <si>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</si>
  <si>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</si>
  <si>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</si>
  <si>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</si>
  <si>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</si>
  <si>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</si>
  <si>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</si>
  <si>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</si>
  <si>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</si>
  <si>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</si>
  <si>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</si>
  <si>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</si>
  <si>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</si>
  <si>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</si>
  <si>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</si>
  <si>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</si>
  <si>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</si>
  <si>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</si>
  <si>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</si>
  <si>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</si>
  <si>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</si>
  <si>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</si>
  <si>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</si>
  <si>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</si>
  <si>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</si>
  <si>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</si>
  <si>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</si>
  <si>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</si>
  <si>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</si>
  <si>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</si>
  <si>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</si>
  <si>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</si>
  <si>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</si>
  <si>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</si>
  <si>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</si>
  <si>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</si>
  <si>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</si>
  <si>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</si>
  <si>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</si>
  <si>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</si>
  <si>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</si>
  <si>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</si>
  <si>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</si>
  <si>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</si>
  <si>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</si>
  <si>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</si>
  <si>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</si>
  <si>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</si>
  <si>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</si>
  <si>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</si>
  <si>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</si>
  <si>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</si>
  <si>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</si>
  <si>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</si>
  <si>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</si>
  <si>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</si>
  <si>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</si>
  <si>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</si>
  <si>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</si>
  <si>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</si>
  <si>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</si>
  <si>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</si>
  <si>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</si>
  <si>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</si>
  <si>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</si>
  <si>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</si>
  <si>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</si>
  <si>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</si>
  <si>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</si>
  <si>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</si>
  <si>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</si>
  <si>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</si>
  <si>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</si>
  <si>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</si>
  <si>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</si>
  <si>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</si>
  <si>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</si>
  <si>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</si>
  <si>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</si>
  <si>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</si>
  <si>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</si>
  <si>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</si>
  <si>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</si>
  <si>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</si>
  <si>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</si>
  <si>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</si>
  <si>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</si>
  <si>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</si>
  <si>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</si>
  <si>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</si>
  <si>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</si>
  <si>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</si>
  <si>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</si>
  <si>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</si>
  <si>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</si>
  <si>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</si>
  <si>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</si>
  <si>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</si>
  <si>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</si>
  <si>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</si>
  <si>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</si>
  <si>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</si>
  <si>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</si>
  <si>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</si>
  <si>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</si>
  <si>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</si>
  <si>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</si>
  <si>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</si>
  <si>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</si>
  <si>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</si>
  <si>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</si>
  <si>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</si>
  <si>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</si>
  <si>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</si>
  <si>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</si>
  <si>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</si>
  <si>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</si>
  <si>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</si>
  <si>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</si>
  <si>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</si>
  <si>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</si>
  <si>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</si>
  <si>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</si>
  <si>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</si>
  <si>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</si>
  <si>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</si>
  <si>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</si>
  <si>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</si>
  <si>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</si>
  <si>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</si>
  <si>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</si>
  <si>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</si>
  <si>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</si>
  <si>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</si>
  <si>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</si>
  <si>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</si>
  <si>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</si>
  <si>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</si>
  <si>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</si>
  <si>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</si>
  <si>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</si>
  <si>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</si>
  <si>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</si>
  <si>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</si>
  <si>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</si>
  <si>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</si>
  <si>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</si>
  <si>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</si>
  <si>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</si>
  <si>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</si>
  <si>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</si>
  <si>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</si>
  <si>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</si>
  <si>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</si>
  <si>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</si>
  <si>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</si>
  <si>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</si>
  <si>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</si>
  <si>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</si>
  <si>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</si>
  <si>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</si>
  <si>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</si>
  <si>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</si>
  <si>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</si>
  <si>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</si>
  <si>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</si>
  <si>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</si>
  <si>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</si>
  <si>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</si>
  <si>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</si>
  <si>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</si>
  <si>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</si>
  <si>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</si>
  <si>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</si>
  <si>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</si>
  <si>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</si>
  <si>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</si>
  <si>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</si>
  <si>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</si>
  <si>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</si>
  <si>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</si>
  <si>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</si>
  <si>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</si>
  <si>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</si>
  <si>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</si>
  <si>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</si>
  <si>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</si>
  <si>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</si>
  <si>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</si>
  <si>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</si>
  <si>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</si>
  <si>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</si>
  <si>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</si>
  <si>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</si>
  <si>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</si>
  <si>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</si>
  <si>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</si>
  <si>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</si>
  <si>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</si>
  <si>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</si>
  <si>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</si>
  <si>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</si>
  <si>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</si>
  <si>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</si>
  <si>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</si>
  <si>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</si>
  <si>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</si>
  <si>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</si>
  <si>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</si>
  <si>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</si>
  <si>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</si>
  <si>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</si>
  <si>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</si>
  <si>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</si>
  <si>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</si>
  <si>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</si>
  <si>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</si>
  <si>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</si>
  <si>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</si>
  <si>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</si>
  <si>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</si>
  <si>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</si>
  <si>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</si>
  <si>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</si>
  <si>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</si>
  <si>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</si>
  <si>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</si>
  <si>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</si>
  <si>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</si>
  <si>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</si>
  <si>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</si>
  <si>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</si>
  <si>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</si>
  <si>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</si>
  <si>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</si>
  <si>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</si>
  <si>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</si>
  <si>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</si>
  <si>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</si>
  <si>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</si>
  <si>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</si>
  <si>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</si>
  <si>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</si>
  <si>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</si>
  <si>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</si>
  <si>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</si>
  <si>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</si>
  <si>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</si>
  <si>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</si>
  <si>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</si>
  <si>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</si>
  <si>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</si>
  <si>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</si>
  <si>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</si>
  <si>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</si>
  <si>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</si>
  <si>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</si>
  <si>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</si>
  <si>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</si>
  <si>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</si>
  <si>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</si>
  <si>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</si>
  <si>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</si>
  <si>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</si>
  <si>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</si>
  <si>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</si>
  <si>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</si>
  <si>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</si>
  <si>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</si>
  <si>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</si>
  <si>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</si>
  <si>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</si>
  <si>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</si>
  <si>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</si>
  <si>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</si>
  <si>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</si>
  <si>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</si>
  <si>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</si>
  <si>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</si>
  <si>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</si>
  <si>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</si>
  <si>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</si>
  <si>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</si>
  <si>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</si>
  <si>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</si>
  <si>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</si>
  <si>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</si>
  <si>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</si>
  <si>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</si>
  <si>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</si>
  <si>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</si>
  <si>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</si>
  <si>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</si>
  <si>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</si>
  <si>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</si>
  <si>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</si>
  <si>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</si>
  <si>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</si>
  <si>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</si>
  <si>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</si>
  <si>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</si>
  <si>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</si>
  <si>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</si>
  <si>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</si>
  <si>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</si>
  <si>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</si>
  <si>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</si>
  <si>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</si>
  <si>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</si>
  <si>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</si>
  <si>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</si>
  <si>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</si>
  <si>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</si>
  <si>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</si>
  <si>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</si>
  <si>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</si>
  <si>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</si>
  <si>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</si>
  <si>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</si>
  <si>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</si>
  <si>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</si>
  <si>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</si>
  <si>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</si>
  <si>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</si>
  <si>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</si>
  <si>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</si>
  <si>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</si>
  <si>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</si>
  <si>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</si>
  <si>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</si>
  <si>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</si>
  <si>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</si>
  <si>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</si>
  <si>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</si>
  <si>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</si>
  <si>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</si>
  <si>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</si>
  <si>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</si>
  <si>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</si>
  <si>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</si>
  <si>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</si>
  <si>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</si>
  <si>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</si>
  <si>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</si>
  <si>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</si>
  <si>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</si>
  <si>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</si>
  <si>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</si>
  <si>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</si>
  <si>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</si>
  <si>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</si>
  <si>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</si>
  <si>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</si>
  <si>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</si>
  <si>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</si>
  <si>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</si>
  <si>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</si>
  <si>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</si>
  <si>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</si>
  <si>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</si>
  <si>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</si>
  <si>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</si>
  <si>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</si>
  <si>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</si>
  <si>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</si>
  <si>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</si>
  <si>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</si>
  <si>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</si>
  <si>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</si>
  <si>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</si>
  <si>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</si>
  <si>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</si>
  <si>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</si>
  <si>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</si>
  <si>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</si>
  <si>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</si>
  <si>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</si>
  <si>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</si>
  <si>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</si>
  <si>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</si>
  <si>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</si>
  <si>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</si>
  <si>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</si>
  <si>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</si>
  <si>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</si>
  <si>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</si>
  <si>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</si>
  <si>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</si>
  <si>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</si>
  <si>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</si>
  <si>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</si>
  <si>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</si>
  <si>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</si>
  <si>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</si>
  <si>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</si>
  <si>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</si>
  <si>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</si>
  <si>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</si>
  <si>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</si>
  <si>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</si>
  <si>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</si>
  <si>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</si>
  <si>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</si>
  <si>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</si>
  <si>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</si>
  <si>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</si>
  <si>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</si>
  <si>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</si>
  <si>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</si>
  <si>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</si>
  <si>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</si>
  <si>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</si>
  <si>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</si>
  <si>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</si>
  <si>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</si>
  <si>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</si>
  <si>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</si>
  <si>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</si>
  <si>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</si>
  <si>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</si>
  <si>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</si>
  <si>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</si>
  <si>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</si>
  <si>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</si>
  <si>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</si>
  <si>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</si>
  <si>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</si>
  <si>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</si>
  <si>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</si>
  <si>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</si>
  <si>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</si>
  <si>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</si>
  <si>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</si>
  <si>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</si>
  <si>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</si>
  <si>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</si>
  <si>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</si>
  <si>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</si>
  <si>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</si>
  <si>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</si>
  <si>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</si>
  <si>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</si>
  <si>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</si>
  <si>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</si>
  <si>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</si>
  <si>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</si>
  <si>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</si>
  <si>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</si>
  <si>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</si>
  <si>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</si>
  <si>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</si>
  <si>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</si>
  <si>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</si>
  <si>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</si>
  <si>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</si>
  <si>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</si>
  <si>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</si>
  <si>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</si>
  <si>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</si>
  <si>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</si>
  <si>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</si>
  <si>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</si>
  <si>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</si>
  <si>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</si>
  <si>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</si>
  <si>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</si>
  <si>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</si>
  <si>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</si>
  <si>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</si>
  <si>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</si>
  <si>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</si>
  <si>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</si>
  <si>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</si>
  <si>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</si>
  <si>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</si>
  <si>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</si>
  <si>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</si>
  <si>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</si>
  <si>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</si>
  <si>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</si>
  <si>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</si>
  <si>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</si>
  <si>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</si>
  <si>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</si>
  <si>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</si>
  <si>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</si>
  <si>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</si>
  <si>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</si>
  <si>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</si>
  <si>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</si>
  <si>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</si>
  <si>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</si>
  <si>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</si>
  <si>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</si>
  <si>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</si>
  <si>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</si>
  <si>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</si>
  <si>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</si>
  <si>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</si>
  <si>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</si>
  <si>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</si>
  <si>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</si>
  <si>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</si>
  <si>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</si>
  <si>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</si>
  <si>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</si>
  <si>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</si>
  <si>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</si>
  <si>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</si>
  <si>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</si>
  <si>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</si>
  <si>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</si>
  <si>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</si>
  <si>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</si>
  <si>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</si>
  <si>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</si>
  <si>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</si>
  <si>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</si>
  <si>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</si>
  <si>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</si>
  <si>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</si>
  <si>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</si>
  <si>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</si>
  <si>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</si>
  <si>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</si>
  <si>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</si>
  <si>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</si>
  <si>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</si>
  <si>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</si>
  <si>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</si>
  <si>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</si>
  <si>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</si>
  <si>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</si>
  <si>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</si>
  <si>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</si>
  <si>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</si>
  <si>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</si>
  <si>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</si>
  <si>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</si>
  <si>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</si>
  <si>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</si>
  <si>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</si>
  <si>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</si>
  <si>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</si>
  <si>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</si>
  <si>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</si>
  <si>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</si>
  <si>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</si>
  <si>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</si>
  <si>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</si>
  <si>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</si>
  <si>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</si>
  <si>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</si>
  <si>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</si>
  <si>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</si>
  <si>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</si>
  <si>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</si>
  <si>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</si>
  <si>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</si>
  <si>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</si>
  <si>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</si>
  <si>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</si>
  <si>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</si>
  <si>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</si>
  <si>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</si>
  <si>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</si>
  <si>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</si>
  <si>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</si>
  <si>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</si>
  <si>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</si>
  <si>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</si>
  <si>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</si>
  <si>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</si>
  <si>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</si>
  <si>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</si>
  <si>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</si>
  <si>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</si>
  <si>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</si>
  <si>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</si>
  <si>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</si>
  <si>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</si>
  <si>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</si>
  <si>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</si>
  <si>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</si>
  <si>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</si>
  <si>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</si>
  <si>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</si>
  <si>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</si>
  <si>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</si>
  <si>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</si>
  <si>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</si>
  <si>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</si>
  <si>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</si>
  <si>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</si>
  <si>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</si>
  <si>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</si>
  <si>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</si>
  <si>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</si>
  <si>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</si>
  <si>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</si>
  <si>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</si>
  <si>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</si>
  <si>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</si>
  <si>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</si>
  <si>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</si>
  <si>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</si>
  <si>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</si>
  <si>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</si>
  <si>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</si>
  <si>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</si>
  <si>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</si>
  <si>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</si>
  <si>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</si>
  <si>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</si>
  <si>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</si>
  <si>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</si>
  <si>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</si>
  <si>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</si>
  <si>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</si>
  <si>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</si>
  <si>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</si>
  <si>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</si>
  <si>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</si>
  <si>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</si>
  <si>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</si>
  <si>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</si>
  <si>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</si>
  <si>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</si>
  <si>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</si>
  <si>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</si>
  <si>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</si>
  <si>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</si>
  <si>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</si>
  <si>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</si>
  <si>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</si>
  <si>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</si>
  <si>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</si>
  <si>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</si>
  <si>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</si>
  <si>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</si>
  <si>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</si>
  <si>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</si>
  <si>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</si>
  <si>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</si>
  <si>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</si>
  <si>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</si>
  <si>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</si>
  <si>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</si>
  <si>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</si>
  <si>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</si>
  <si>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</si>
  <si>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</si>
  <si>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</si>
  <si>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</si>
  <si>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</si>
  <si>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</si>
  <si>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</si>
  <si>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</si>
  <si>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</si>
  <si>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</si>
  <si>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</si>
  <si>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</si>
  <si>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</si>
  <si>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</si>
  <si>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</si>
  <si>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</si>
  <si>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</si>
  <si>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</si>
  <si>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</si>
  <si>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</si>
  <si>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</si>
  <si>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</si>
  <si>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</si>
  <si>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</si>
  <si>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</si>
  <si>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</si>
  <si>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</si>
  <si>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</si>
  <si>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</si>
  <si>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</si>
  <si>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</si>
  <si>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</si>
  <si>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</si>
  <si>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</si>
  <si>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</si>
  <si>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</si>
  <si>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</si>
  <si>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</si>
  <si>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</si>
  <si>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</si>
  <si>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</si>
  <si>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</si>
  <si>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</si>
  <si>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</si>
  <si>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</si>
  <si>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</si>
  <si>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</si>
  <si>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</si>
  <si>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</si>
  <si>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</si>
  <si>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</si>
  <si>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</si>
  <si>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</si>
  <si>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</si>
  <si>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</si>
  <si>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</si>
  <si>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</si>
  <si>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</si>
  <si>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</si>
  <si>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</si>
  <si>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</si>
  <si>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</si>
  <si>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</si>
  <si>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</si>
  <si>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</si>
  <si>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</si>
  <si>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</si>
  <si>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</si>
  <si>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</si>
  <si>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</si>
  <si>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</si>
  <si>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</si>
  <si>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</si>
  <si>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</si>
  <si>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</si>
  <si>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</si>
  <si>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</si>
  <si>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</si>
  <si>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</si>
  <si>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</si>
  <si>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</si>
  <si>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</si>
  <si>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</si>
  <si>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</si>
  <si>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</si>
  <si>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</si>
  <si>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</si>
  <si>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</si>
  <si>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</si>
  <si>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</si>
  <si>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</si>
  <si>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</si>
  <si>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</si>
  <si>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</si>
  <si>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</si>
  <si>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</si>
  <si>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</si>
  <si>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</si>
  <si>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</si>
  <si>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</si>
  <si>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</si>
  <si>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</si>
  <si>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</si>
  <si>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</si>
  <si>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</si>
  <si>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</si>
  <si>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</si>
  <si>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</si>
  <si>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</si>
  <si>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</si>
  <si>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</si>
  <si>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</si>
  <si>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</si>
  <si>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</si>
  <si>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</si>
  <si>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</si>
  <si>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</si>
  <si>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</si>
  <si>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</si>
  <si>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</si>
  <si>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</si>
  <si>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</si>
  <si>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</si>
  <si>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</si>
  <si>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</si>
  <si>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</si>
  <si>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</si>
  <si>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</si>
  <si>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</si>
  <si>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</si>
  <si>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</si>
  <si>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</si>
  <si>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</si>
  <si>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</si>
  <si>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</si>
  <si>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</si>
  <si>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</si>
  <si>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</si>
  <si>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</si>
  <si>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</si>
  <si>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</si>
  <si>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</si>
  <si>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</si>
  <si>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</si>
  <si>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</si>
  <si>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</si>
  <si>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</si>
  <si>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</si>
  <si>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</si>
  <si>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</si>
  <si>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</si>
  <si>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</si>
  <si>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</si>
  <si>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</si>
  <si>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</si>
  <si>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</si>
  <si>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</si>
  <si>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</si>
  <si>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</si>
  <si>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</si>
  <si>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</si>
  <si>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</si>
  <si>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</si>
  <si>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</si>
  <si>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</si>
  <si>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</si>
  <si>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</si>
  <si>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</si>
  <si>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</si>
  <si>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</si>
  <si>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</si>
  <si>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</si>
  <si>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</si>
  <si>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</si>
  <si>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</si>
  <si>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</si>
  <si>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</si>
  <si>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</si>
  <si>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</si>
  <si>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</si>
  <si>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</si>
  <si>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</si>
  <si>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</si>
  <si>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</si>
  <si>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</si>
  <si>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</si>
  <si>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</si>
  <si>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</si>
  <si>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</si>
  <si>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</si>
  <si>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</si>
  <si>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</si>
  <si>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</si>
  <si>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</si>
  <si>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</si>
  <si>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</si>
  <si>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</si>
  <si>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</si>
  <si>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</si>
  <si>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</si>
  <si>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</si>
  <si>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</si>
  <si>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</si>
  <si>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</si>
  <si>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</si>
  <si>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</si>
  <si>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</si>
  <si>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</si>
  <si>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</si>
  <si>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</si>
  <si>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</si>
  <si>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</si>
  <si>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</si>
  <si>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</si>
  <si>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</si>
  <si>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</si>
  <si>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</si>
  <si>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</si>
  <si>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</si>
  <si>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</si>
  <si>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</si>
  <si>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</si>
  <si>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</si>
  <si>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</si>
  <si>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</si>
  <si>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</si>
  <si>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</si>
  <si>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</si>
  <si>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</si>
  <si>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</si>
  <si>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</si>
  <si>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</si>
  <si>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</si>
  <si>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</si>
  <si>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</si>
  <si>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</si>
  <si>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</si>
  <si>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</si>
  <si>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</si>
  <si>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</si>
  <si>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</si>
  <si>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</si>
  <si>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</si>
  <si>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</si>
  <si>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</si>
  <si>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</si>
  <si>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</si>
  <si>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</si>
  <si>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</si>
  <si>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</si>
  <si>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</si>
  <si>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</si>
  <si>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</si>
  <si>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</si>
  <si>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</si>
  <si>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</si>
  <si>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</si>
  <si>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</si>
  <si>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</si>
  <si>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</si>
  <si>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</si>
  <si>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</si>
  <si>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</si>
  <si>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</si>
  <si>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</si>
  <si>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</si>
  <si>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</si>
  <si>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</si>
  <si>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</si>
  <si>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</si>
  <si>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</si>
  <si>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</si>
  <si>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</si>
  <si>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</si>
  <si>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</si>
  <si>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</si>
  <si>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</si>
  <si>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</si>
  <si>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</si>
  <si>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</si>
  <si>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</si>
  <si>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</si>
  <si>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</si>
  <si>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</si>
  <si>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</si>
  <si>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</si>
  <si>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</si>
  <si>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</si>
  <si>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</si>
  <si>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</si>
  <si>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</si>
  <si>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</si>
  <si>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</si>
  <si>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</si>
  <si>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</si>
  <si>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</si>
  <si>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</si>
  <si>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</si>
  <si>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</si>
  <si>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</si>
  <si>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</si>
  <si>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</si>
  <si>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</si>
  <si>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</si>
  <si>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</si>
  <si>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</si>
  <si>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</si>
  <si>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</si>
  <si>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</si>
  <si>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</si>
  <si>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</si>
  <si>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</si>
  <si>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</si>
  <si>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</si>
  <si>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</si>
  <si>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</si>
  <si>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</si>
  <si>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</si>
  <si>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</si>
  <si>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</si>
  <si>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</si>
  <si>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</si>
  <si>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</si>
  <si>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</si>
  <si>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</si>
  <si>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</si>
  <si>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</si>
  <si>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</si>
  <si>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</si>
  <si>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</si>
  <si>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</si>
  <si>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</si>
  <si>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</si>
  <si>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</si>
  <si>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</si>
  <si>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</si>
  <si>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</si>
  <si>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</si>
  <si>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</si>
  <si>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</si>
  <si>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</si>
  <si>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</si>
  <si>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</si>
  <si>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</si>
  <si>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</si>
  <si>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</si>
  <si>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</si>
  <si>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</si>
  <si>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</si>
  <si>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</si>
  <si>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</si>
  <si>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</si>
  <si>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</si>
  <si>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</si>
  <si>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</si>
  <si>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</si>
  <si>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</si>
  <si>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</si>
  <si>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</si>
  <si>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</si>
  <si>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</si>
  <si>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</si>
  <si>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</si>
  <si>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</si>
  <si>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</si>
  <si>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</si>
  <si>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</si>
  <si>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</si>
  <si>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</si>
  <si>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</si>
  <si>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</si>
  <si>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</si>
  <si>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</si>
  <si>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</si>
  <si>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</si>
  <si>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</si>
  <si>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</si>
  <si>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</si>
  <si>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</si>
  <si>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</si>
  <si>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</si>
  <si>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</si>
  <si>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</si>
  <si>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</si>
  <si>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</si>
  <si>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</si>
  <si>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</si>
  <si>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</si>
  <si>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</si>
  <si>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</si>
  <si>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</si>
  <si>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</si>
  <si>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</si>
  <si>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</si>
  <si>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</si>
  <si>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</si>
  <si>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</si>
  <si>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</si>
  <si>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</si>
  <si>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</si>
  <si>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</si>
  <si>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</si>
  <si>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</si>
  <si>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</si>
  <si>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</si>
  <si>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</si>
  <si>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</si>
  <si>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</si>
  <si>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</si>
  <si>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</si>
  <si>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</si>
  <si>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</si>
  <si>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</si>
  <si>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</si>
  <si>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</si>
  <si>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</si>
  <si>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</si>
  <si>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</si>
  <si>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</si>
  <si>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</si>
  <si>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</si>
  <si>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</si>
  <si>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</si>
  <si>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</si>
  <si>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</si>
  <si>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</si>
  <si>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</si>
  <si>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</si>
  <si>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</si>
  <si>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</si>
  <si>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</si>
  <si>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</si>
  <si>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</si>
  <si>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</si>
  <si>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</si>
  <si>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</si>
  <si>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</si>
  <si>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</si>
  <si>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</si>
  <si>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</si>
  <si>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</si>
  <si>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</si>
  <si>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</si>
  <si>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</si>
  <si>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</si>
  <si>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</si>
  <si>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</si>
  <si>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</si>
  <si>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</si>
  <si>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</si>
  <si>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</si>
  <si>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</si>
  <si>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</si>
  <si>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</si>
  <si>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</si>
  <si>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</si>
  <si>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</si>
  <si>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</si>
  <si>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</si>
  <si>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</si>
  <si>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</si>
  <si>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</si>
  <si>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</si>
  <si>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</si>
  <si>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</si>
  <si>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</si>
  <si>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</si>
  <si>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</si>
  <si>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</si>
  <si>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</si>
  <si>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</si>
  <si>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</si>
  <si>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</si>
  <si>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</si>
  <si>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</si>
  <si>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</si>
  <si>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</si>
  <si>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</si>
  <si>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</si>
  <si>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</si>
  <si>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</si>
  <si>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</si>
  <si>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</si>
  <si>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</si>
  <si>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</si>
  <si>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</si>
  <si>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</si>
  <si>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</si>
  <si>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</si>
  <si>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</si>
  <si>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</si>
  <si>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</si>
  <si>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</si>
  <si>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</si>
  <si>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</si>
  <si>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</si>
  <si>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</si>
  <si>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</si>
  <si>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</si>
  <si>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</si>
  <si>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</si>
  <si>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</si>
  <si>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</si>
  <si>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</si>
  <si>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</si>
  <si>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</si>
  <si>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</si>
  <si>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</si>
  <si>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</si>
  <si>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</si>
  <si>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</si>
  <si>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</si>
  <si>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</si>
  <si>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</si>
  <si>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</si>
  <si>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</si>
  <si>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</si>
  <si>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</si>
  <si>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</si>
  <si>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</si>
  <si>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</si>
  <si>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</si>
  <si>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</si>
  <si>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</si>
  <si>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</si>
  <si>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</si>
  <si>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</si>
  <si>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</si>
  <si>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</si>
  <si>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</si>
  <si>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</si>
  <si>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</si>
  <si>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</si>
  <si>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</si>
  <si>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</si>
  <si>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</si>
  <si>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</si>
  <si>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</si>
  <si>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</si>
  <si>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</si>
  <si>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</si>
  <si>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</si>
  <si>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</si>
  <si>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</si>
  <si>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</si>
  <si>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</si>
  <si>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</si>
  <si>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</si>
  <si>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</si>
  <si>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</si>
  <si>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</si>
  <si>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</si>
  <si>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</si>
  <si>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</si>
  <si>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</si>
  <si>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</si>
  <si>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</si>
  <si>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</si>
  <si>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</si>
  <si>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</si>
  <si>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</si>
  <si>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</si>
  <si>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</si>
  <si>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</si>
  <si>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</si>
  <si>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</si>
  <si>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</si>
  <si>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</si>
  <si>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</si>
  <si>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</si>
  <si>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</si>
  <si>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</si>
  <si>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</si>
  <si>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</si>
  <si>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</si>
  <si>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</si>
  <si>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</si>
  <si>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</si>
  <si>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</si>
  <si>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</si>
  <si>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</si>
  <si>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</si>
  <si>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</si>
  <si>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</si>
  <si>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</si>
  <si>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</si>
  <si>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</si>
  <si>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</si>
  <si>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</si>
  <si>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</si>
  <si>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</si>
  <si>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</si>
  <si>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</si>
  <si>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</si>
  <si>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</si>
  <si>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</si>
  <si>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</si>
  <si>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</si>
  <si>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</si>
  <si>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</si>
  <si>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</si>
  <si>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</si>
  <si>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</si>
  <si>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</si>
  <si>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</si>
  <si>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</si>
  <si>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</si>
  <si>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</si>
  <si>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</si>
  <si>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</si>
  <si>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</si>
  <si>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</si>
  <si>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</si>
  <si>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</si>
  <si>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</si>
  <si>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</si>
  <si>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</si>
  <si>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</si>
  <si>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</si>
  <si>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</si>
  <si>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</si>
  <si>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</si>
  <si>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</si>
  <si>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</si>
  <si>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</si>
  <si>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</si>
  <si>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</si>
  <si>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</si>
  <si>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</si>
  <si>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</si>
  <si>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</si>
  <si>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</si>
  <si>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</si>
  <si>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</si>
  <si>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</si>
  <si>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</si>
  <si>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</si>
  <si>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</si>
  <si>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</si>
  <si>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</si>
  <si>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</si>
  <si>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</si>
  <si>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</si>
  <si>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</si>
  <si>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</si>
  <si>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</si>
  <si>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</si>
  <si>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</si>
  <si>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</si>
  <si>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</si>
  <si>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</si>
  <si>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</si>
  <si>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</si>
  <si>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</si>
  <si>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</si>
  <si>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</si>
  <si>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</si>
  <si>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</si>
  <si>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</si>
  <si>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</si>
  <si>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</si>
  <si>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</si>
  <si>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</si>
  <si>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</si>
  <si>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</si>
  <si>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</si>
  <si>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</si>
  <si>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</si>
  <si>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</si>
  <si>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</si>
  <si>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</si>
  <si>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</si>
  <si>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</si>
  <si>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</si>
  <si>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</si>
  <si>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</si>
  <si>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</si>
  <si>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</si>
  <si>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</si>
  <si>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</si>
  <si>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</si>
  <si>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</si>
  <si>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</si>
  <si>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</si>
  <si>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</si>
  <si>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</si>
  <si>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</si>
  <si>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</si>
  <si>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</si>
  <si>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</si>
  <si>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</si>
  <si>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</si>
  <si>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</si>
  <si>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</si>
  <si>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</si>
  <si>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</si>
  <si>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</si>
  <si>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</si>
  <si>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</si>
  <si>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</si>
  <si>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</si>
  <si>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</si>
  <si>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</si>
  <si>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</si>
  <si>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</si>
  <si>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</si>
  <si>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</si>
  <si>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</si>
  <si>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</si>
  <si>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</si>
  <si>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</si>
  <si>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</si>
  <si>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</si>
  <si>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</si>
  <si>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</si>
  <si>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</si>
  <si>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</si>
  <si>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</si>
  <si>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</si>
  <si>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</si>
  <si>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</si>
  <si>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</si>
  <si>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</si>
  <si>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</si>
  <si>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</si>
  <si>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</si>
  <si>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</si>
  <si>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</si>
  <si>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</si>
  <si>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</si>
  <si>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</si>
  <si>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</si>
  <si>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</si>
  <si>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</si>
  <si>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</si>
  <si>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</si>
  <si>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</si>
  <si>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</si>
  <si>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</si>
  <si>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</si>
  <si>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</si>
  <si>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</si>
  <si>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</si>
  <si>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</si>
  <si>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</si>
  <si>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</si>
  <si>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</si>
  <si>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</si>
  <si>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</si>
  <si>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</si>
  <si>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</si>
  <si>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</si>
  <si>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</si>
  <si>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</si>
  <si>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</si>
  <si>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</si>
  <si>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</si>
  <si>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</si>
  <si>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</si>
  <si>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</si>
  <si>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</si>
  <si>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</si>
  <si>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</si>
  <si>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</si>
  <si>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</si>
  <si>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</si>
  <si>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</si>
  <si>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</si>
  <si>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</si>
  <si>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</si>
  <si>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</si>
  <si>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</si>
  <si>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</si>
  <si>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</si>
  <si>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</si>
  <si>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</si>
  <si>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</si>
  <si>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</si>
  <si>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</si>
  <si>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</si>
  <si>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</si>
  <si>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</si>
  <si>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</si>
  <si>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</si>
  <si>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</si>
  <si>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</si>
  <si>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</si>
  <si>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</si>
  <si>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</si>
  <si>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</si>
  <si>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</si>
  <si>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</si>
  <si>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</si>
  <si>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</si>
  <si>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</si>
  <si>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</si>
  <si>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</si>
  <si>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</si>
  <si>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</si>
  <si>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</si>
  <si>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</si>
  <si>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</si>
  <si>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</si>
  <si>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</si>
  <si>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</si>
  <si>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</si>
  <si>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</si>
  <si>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</si>
  <si>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</si>
  <si>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</si>
  <si>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</si>
  <si>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</si>
  <si>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</si>
  <si>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</si>
  <si>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</si>
  <si>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</si>
  <si>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</si>
  <si>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</si>
  <si>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</si>
  <si>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</si>
  <si>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</si>
  <si>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</si>
  <si>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</si>
  <si>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</si>
  <si>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</si>
  <si>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</si>
  <si>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</si>
  <si>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</si>
  <si>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</si>
  <si>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</si>
  <si>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</si>
  <si>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</si>
  <si>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</si>
  <si>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</si>
  <si>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</si>
  <si>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</si>
  <si>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</si>
  <si>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</si>
  <si>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</si>
  <si>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</si>
  <si>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</si>
  <si>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</si>
  <si>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</si>
  <si>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</si>
  <si>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</si>
  <si>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</si>
  <si>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</si>
  <si>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</si>
  <si>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</si>
  <si>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</si>
  <si>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</si>
  <si>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</si>
  <si>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</si>
  <si>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</si>
  <si>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</si>
  <si>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</si>
  <si>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</si>
  <si>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</si>
  <si>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</si>
  <si>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</si>
  <si>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</si>
  <si>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</si>
  <si>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</si>
  <si>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</si>
  <si>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</si>
  <si>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</si>
  <si>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</si>
  <si>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</si>
  <si>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</si>
  <si>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</si>
  <si>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</si>
  <si>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</si>
  <si>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</si>
  <si>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</si>
  <si>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</si>
  <si>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</si>
  <si>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</si>
  <si>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</si>
  <si>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</si>
  <si>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</si>
  <si>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</si>
  <si>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</si>
  <si>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</si>
  <si>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</si>
  <si>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</si>
  <si>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</si>
  <si>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</si>
  <si>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</si>
  <si>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</si>
  <si>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</si>
  <si>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</si>
  <si>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</si>
  <si>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</si>
  <si>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</si>
  <si>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</si>
  <si>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</si>
  <si>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</si>
  <si>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</si>
  <si>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</si>
  <si>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</si>
  <si>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</si>
  <si>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</si>
  <si>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</si>
  <si>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</si>
  <si>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</si>
  <si>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</si>
  <si>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</si>
  <si>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</si>
  <si>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</si>
  <si>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</si>
  <si>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</si>
  <si>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</si>
  <si>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</si>
  <si>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</si>
  <si>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</si>
  <si>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</si>
  <si>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</si>
  <si>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</si>
  <si>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</si>
  <si>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</si>
  <si>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</si>
  <si>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</si>
  <si>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</si>
  <si>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</si>
  <si>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</si>
  <si>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</si>
  <si>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</si>
  <si>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</si>
  <si>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</si>
  <si>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</si>
  <si>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</si>
  <si>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</si>
  <si>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</si>
  <si>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</si>
  <si>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</si>
  <si>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</si>
  <si>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</si>
  <si>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</si>
  <si>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</si>
  <si>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</si>
  <si>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</si>
  <si>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</si>
  <si>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</si>
  <si>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</si>
  <si>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</si>
  <si>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</si>
  <si>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</si>
  <si>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</si>
  <si>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</si>
  <si>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</si>
  <si>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</si>
  <si>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</si>
  <si>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</si>
  <si>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</si>
  <si>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</si>
  <si>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</si>
  <si>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</si>
  <si>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</si>
  <si>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</si>
  <si>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</si>
  <si>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</si>
  <si>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</si>
  <si>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</si>
  <si>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</si>
  <si>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</si>
  <si>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</si>
  <si>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</si>
  <si>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</si>
  <si>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</si>
  <si>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</si>
  <si>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</si>
  <si>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</si>
  <si>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</si>
  <si>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</si>
  <si>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</si>
  <si>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</si>
  <si>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</si>
  <si>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</si>
  <si>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</si>
  <si>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</si>
  <si>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</si>
  <si>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</si>
  <si>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</si>
  <si>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</si>
  <si>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</si>
  <si>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</si>
  <si>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</si>
  <si>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</si>
  <si>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</si>
  <si>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</si>
  <si>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</si>
  <si>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</si>
  <si>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</si>
  <si>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</si>
  <si>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</si>
  <si>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</si>
  <si>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</si>
  <si>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</si>
  <si>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</si>
  <si>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</si>
  <si>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</si>
  <si>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</si>
  <si>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</si>
  <si>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</si>
  <si>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</si>
  <si>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</si>
  <si>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</si>
  <si>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</si>
  <si>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</si>
  <si>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</si>
  <si>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</si>
  <si>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</si>
  <si>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</si>
  <si>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</si>
  <si>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</si>
  <si>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</si>
  <si>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</si>
  <si>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</si>
  <si>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</si>
  <si>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</si>
  <si>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</si>
  <si>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</si>
  <si>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</si>
  <si>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</si>
  <si>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</si>
  <si>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</si>
  <si>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</si>
  <si>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</si>
  <si>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</si>
  <si>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</si>
  <si>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</si>
  <si>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</si>
  <si>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</si>
  <si>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</si>
  <si>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</si>
  <si>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</si>
  <si>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</si>
  <si>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</si>
  <si>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</si>
  <si>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</si>
  <si>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</si>
  <si>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</si>
  <si>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</si>
  <si>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</si>
  <si>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</si>
  <si>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</si>
  <si>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</si>
  <si>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</si>
  <si>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</si>
  <si>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</si>
  <si>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</si>
  <si>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</si>
  <si>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</si>
  <si>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</si>
  <si>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</si>
  <si>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</si>
  <si>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</si>
  <si>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</si>
  <si>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</si>
  <si>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</si>
  <si>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</si>
  <si>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</si>
  <si>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</si>
  <si>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</si>
  <si>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</si>
  <si>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</si>
  <si>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</si>
  <si>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</si>
  <si>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</si>
  <si>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</si>
  <si>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</si>
  <si>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</si>
  <si>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</si>
  <si>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</si>
  <si>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</si>
  <si>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</si>
  <si>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</si>
  <si>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</si>
  <si>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</si>
  <si>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</si>
  <si>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</si>
  <si>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</si>
  <si>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</si>
  <si>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</si>
  <si>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</si>
  <si>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</si>
  <si>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</si>
  <si>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</si>
  <si>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</si>
  <si>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</si>
  <si>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</si>
  <si>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</si>
  <si>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</si>
  <si>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</si>
  <si>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</si>
  <si>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</si>
  <si>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</si>
  <si>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</si>
  <si>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</si>
  <si>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</si>
  <si>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</si>
  <si>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</si>
  <si>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</si>
  <si>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</si>
  <si>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</si>
  <si>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</si>
  <si>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</si>
  <si>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</si>
  <si>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</si>
  <si>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</si>
  <si>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</si>
  <si>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</si>
  <si>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</si>
  <si>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</si>
  <si>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</si>
  <si>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</si>
  <si>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</si>
  <si>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</si>
  <si>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</si>
  <si>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</si>
  <si>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</si>
  <si>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</si>
  <si>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</si>
  <si>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</si>
  <si>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</si>
  <si>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</si>
  <si>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</si>
  <si>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</si>
  <si>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</si>
  <si>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</si>
  <si>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</si>
  <si>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</si>
  <si>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</si>
  <si>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</si>
  <si>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</si>
  <si>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</si>
  <si>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</si>
  <si>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</si>
  <si>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</si>
  <si>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</si>
  <si>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</si>
  <si>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</si>
  <si>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</si>
  <si>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</si>
  <si>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</si>
  <si>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</si>
  <si>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</si>
  <si>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</si>
  <si>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</si>
  <si>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</si>
  <si>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</si>
  <si>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</si>
  <si>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</si>
  <si>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</si>
  <si>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</si>
  <si>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</si>
  <si>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</si>
  <si>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</si>
  <si>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</si>
  <si>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</si>
  <si>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</si>
  <si>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</si>
  <si>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</si>
  <si>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</si>
  <si>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</si>
  <si>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</si>
  <si>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</si>
  <si>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</si>
  <si>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</si>
  <si>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</si>
  <si>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</si>
  <si>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</si>
  <si>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</si>
  <si>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</si>
  <si>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</si>
  <si>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</si>
  <si>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</si>
  <si>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</si>
  <si>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</si>
  <si>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</si>
  <si>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</si>
  <si>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</si>
  <si>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</si>
  <si>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</si>
  <si>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</si>
  <si>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</si>
  <si>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</si>
  <si>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</si>
  <si>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</si>
  <si>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</si>
  <si>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</si>
  <si>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</si>
  <si>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</si>
  <si>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</si>
  <si>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</si>
  <si>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</si>
  <si>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</si>
  <si>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</si>
  <si>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</si>
  <si>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</si>
  <si>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</si>
  <si>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</si>
  <si>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</si>
  <si>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</si>
  <si>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</si>
  <si>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</si>
  <si>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</si>
  <si>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</si>
  <si>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</si>
  <si>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</si>
  <si>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</si>
  <si>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</si>
  <si>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</si>
  <si>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</si>
  <si>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</si>
  <si>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</si>
  <si>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</si>
  <si>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</si>
  <si>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</si>
  <si>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</si>
  <si>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</si>
  <si>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</si>
  <si>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</si>
  <si>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</si>
  <si>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</si>
  <si>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</si>
  <si>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</si>
  <si>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</si>
  <si>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</si>
  <si>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</si>
  <si>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</si>
  <si>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</si>
  <si>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</si>
  <si>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</si>
  <si>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</si>
  <si>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</si>
  <si>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</si>
  <si>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</si>
  <si>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</si>
  <si>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</si>
  <si>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</si>
  <si>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</si>
  <si>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</si>
  <si>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</si>
  <si>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</si>
  <si>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</si>
  <si>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</si>
  <si>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</si>
  <si>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</si>
  <si>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</si>
  <si>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</si>
  <si>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</si>
  <si>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</si>
  <si>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</si>
  <si>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</si>
  <si>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</si>
  <si>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</si>
  <si>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</si>
  <si>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</si>
  <si>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</si>
  <si>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</si>
  <si>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</si>
  <si>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</si>
  <si>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</si>
  <si>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</si>
  <si>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</si>
  <si>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</si>
  <si>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</si>
  <si>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</si>
  <si>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</si>
  <si>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</si>
  <si>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</si>
  <si>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</si>
  <si>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</si>
  <si>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</si>
  <si>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</si>
  <si>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</si>
  <si>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</si>
  <si>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</si>
  <si>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</si>
  <si>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</si>
  <si>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</si>
  <si>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</si>
  <si>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</si>
  <si>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</si>
  <si>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</si>
  <si>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</si>
  <si>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</si>
  <si>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</si>
  <si>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</si>
  <si>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</si>
  <si>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</si>
  <si>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</si>
  <si>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</si>
  <si>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</si>
  <si>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</si>
  <si>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</si>
  <si>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</si>
  <si>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</si>
  <si>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</si>
  <si>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</si>
  <si>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</si>
  <si>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</si>
  <si>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</si>
  <si>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</si>
  <si>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</si>
  <si>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</si>
  <si>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</si>
  <si>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</si>
  <si>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</si>
  <si>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</si>
  <si>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</si>
  <si>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</si>
  <si>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</si>
  <si>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</si>
  <si>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</si>
  <si>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</si>
  <si>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</si>
  <si>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</si>
  <si>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</si>
  <si>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</si>
  <si>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</si>
  <si>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</si>
  <si>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</si>
  <si>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</si>
  <si>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</si>
  <si>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</si>
  <si>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</si>
  <si>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</si>
  <si>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</si>
  <si>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</si>
  <si>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</si>
  <si>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</si>
  <si>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</si>
  <si>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</si>
  <si>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</si>
  <si>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</si>
  <si>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</si>
  <si>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</si>
  <si>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</si>
  <si>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</si>
  <si>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</si>
  <si>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</si>
  <si>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</si>
  <si>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</si>
  <si>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</si>
  <si>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</si>
  <si>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</si>
  <si>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</si>
  <si>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</si>
  <si>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</si>
  <si>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</si>
  <si>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</si>
  <si>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</si>
  <si>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</si>
  <si>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</si>
  <si>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</si>
  <si>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</si>
  <si>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</si>
  <si>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</si>
  <si>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</si>
  <si>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</si>
  <si>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</si>
  <si>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</si>
  <si>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</si>
  <si>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</si>
  <si>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</si>
  <si>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</si>
  <si>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</si>
  <si>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</si>
  <si>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</si>
  <si>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</si>
  <si>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</si>
  <si>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</si>
  <si>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</si>
  <si>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</si>
  <si>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</si>
  <si>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</si>
  <si>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</si>
  <si>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</si>
  <si>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</si>
  <si>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</si>
  <si>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</si>
  <si>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</si>
  <si>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</si>
  <si>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</si>
  <si>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</si>
  <si>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</si>
  <si>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</si>
  <si>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</si>
  <si>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</si>
  <si>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</si>
  <si>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</si>
  <si>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</si>
  <si>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</si>
  <si>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</si>
  <si>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</si>
  <si>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</si>
  <si>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</si>
  <si>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</si>
  <si>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</si>
  <si>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</si>
  <si>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</si>
  <si>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</si>
  <si>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</si>
  <si>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</si>
  <si>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</si>
  <si>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</si>
  <si>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</si>
  <si>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</si>
  <si>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</si>
  <si>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</si>
  <si>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</si>
  <si>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</si>
  <si>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</si>
  <si>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</si>
  <si>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</si>
  <si>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</si>
  <si>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</si>
  <si>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</si>
  <si>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</si>
  <si>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</si>
  <si>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</si>
  <si>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</si>
  <si>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</si>
  <si>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</si>
  <si>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</si>
  <si>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</si>
  <si>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</si>
  <si>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</si>
  <si>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</si>
  <si>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</si>
  <si>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</si>
  <si>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</si>
  <si>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</si>
  <si>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</si>
  <si>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</si>
  <si>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</si>
  <si>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</si>
  <si>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</si>
  <si>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</si>
  <si>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</si>
  <si>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</si>
  <si>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</si>
  <si>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</si>
  <si>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</si>
  <si>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</si>
  <si>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</si>
  <si>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</si>
  <si>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</si>
  <si>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</si>
  <si>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</si>
  <si>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</si>
  <si>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</si>
  <si>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</si>
  <si>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</si>
  <si>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</si>
  <si>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</si>
  <si>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</si>
  <si>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</si>
  <si>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</si>
  <si>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</si>
  <si>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</si>
  <si>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</si>
  <si>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</si>
  <si>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</si>
  <si>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</si>
  <si>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</si>
  <si>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</si>
  <si>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</si>
  <si>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</si>
  <si>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</si>
  <si>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</si>
  <si>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</si>
  <si>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</si>
  <si>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</si>
  <si>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</si>
  <si>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</si>
  <si>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</si>
  <si>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</si>
  <si>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</si>
  <si>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</si>
  <si>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</si>
  <si>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</si>
  <si>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</si>
  <si>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</si>
  <si>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</si>
  <si>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</si>
  <si>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</si>
  <si>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</si>
  <si>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</si>
  <si>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</si>
  <si>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</si>
  <si>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</si>
  <si>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</si>
  <si>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</si>
  <si>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</si>
  <si>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</si>
  <si>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</si>
  <si>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</si>
  <si>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</si>
  <si>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</si>
  <si>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</si>
  <si>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</si>
  <si>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</si>
  <si>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</si>
  <si>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</si>
  <si>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</si>
  <si>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</si>
  <si>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</si>
  <si>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</si>
  <si>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</si>
  <si>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</si>
  <si>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</si>
  <si>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</si>
  <si>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</si>
  <si>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</si>
  <si>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</si>
  <si>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</si>
  <si>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</si>
  <si>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</si>
  <si>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</si>
  <si>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</si>
  <si>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</si>
  <si>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</si>
  <si>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</si>
  <si>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</si>
  <si>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</si>
  <si>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</si>
  <si>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</si>
  <si>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</si>
  <si>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</si>
  <si>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</si>
  <si>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</si>
  <si>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</si>
  <si>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</si>
  <si>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</si>
  <si>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</si>
  <si>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</si>
  <si>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</si>
  <si>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</si>
  <si>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</si>
  <si>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</si>
  <si>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</si>
  <si>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</si>
  <si>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</si>
  <si>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</si>
  <si>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</si>
  <si>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</si>
  <si>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</si>
  <si>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</si>
  <si>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</si>
  <si>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</si>
  <si>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</si>
  <si>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</si>
  <si>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</si>
  <si>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</si>
  <si>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</si>
  <si>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</si>
  <si>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</si>
  <si>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</si>
  <si>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</si>
  <si>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</si>
  <si>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</si>
  <si>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</si>
  <si>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</si>
  <si>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</si>
  <si>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</si>
  <si>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</si>
  <si>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</si>
  <si>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</si>
  <si>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</si>
  <si>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</si>
  <si>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</si>
  <si>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</si>
  <si>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</si>
  <si>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</si>
  <si>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</si>
  <si>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</si>
  <si>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</si>
  <si>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</si>
  <si>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</si>
  <si>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</si>
  <si>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</si>
  <si>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</si>
  <si>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</si>
  <si>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</si>
  <si>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</si>
  <si>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</si>
  <si>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</si>
  <si>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</si>
  <si>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</si>
  <si>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</si>
  <si>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</si>
  <si>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</si>
  <si>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</si>
  <si>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</si>
  <si>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</si>
  <si>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</si>
  <si>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</si>
  <si>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</si>
  <si>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</si>
  <si>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</si>
  <si>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</si>
  <si>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</si>
  <si>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</si>
  <si>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</si>
  <si>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</si>
  <si>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</si>
  <si>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</si>
  <si>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</si>
  <si>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</si>
  <si>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</si>
  <si>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</si>
  <si>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</si>
  <si>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</si>
  <si>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</si>
  <si>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</si>
  <si>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</si>
  <si>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</si>
  <si>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</si>
  <si>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</si>
  <si>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</si>
  <si>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</si>
  <si>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</si>
  <si>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</si>
  <si>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</si>
  <si>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</si>
  <si>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</si>
  <si>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</si>
  <si>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</si>
  <si>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</si>
  <si>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</si>
  <si>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</si>
  <si>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</si>
  <si>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</si>
  <si>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</si>
  <si>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</si>
  <si>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</si>
  <si>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</si>
  <si>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</si>
  <si>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</si>
  <si>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</si>
  <si>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</si>
  <si>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</si>
  <si>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</si>
  <si>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</si>
  <si>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</si>
  <si>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</si>
  <si>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</si>
  <si>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</si>
  <si>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</si>
  <si>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</si>
  <si>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</si>
  <si>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</si>
  <si>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</si>
  <si>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</si>
  <si>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</si>
  <si>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</si>
  <si>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</si>
  <si>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</si>
  <si>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</si>
  <si>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</si>
  <si>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</si>
  <si>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</si>
  <si>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</si>
  <si>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</si>
  <si>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</si>
  <si>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</si>
  <si>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</si>
  <si>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</si>
  <si>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</si>
  <si>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</si>
  <si>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</si>
  <si>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</si>
  <si>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</si>
  <si>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</si>
  <si>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</si>
  <si>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</si>
  <si>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</si>
  <si>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</si>
  <si>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</si>
  <si>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</si>
  <si>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</si>
  <si>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</si>
  <si>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</si>
  <si>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</si>
  <si>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</si>
  <si>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</si>
  <si>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</si>
  <si>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</si>
  <si>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</si>
  <si>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</si>
  <si>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</si>
  <si>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</si>
  <si>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</si>
  <si>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</si>
  <si>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</si>
  <si>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</si>
  <si>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</si>
  <si>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</si>
  <si>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</si>
  <si>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</si>
  <si>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</si>
  <si>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</si>
  <si>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</si>
  <si>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</si>
  <si>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</si>
  <si>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</si>
  <si>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</si>
  <si>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</si>
  <si>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</si>
  <si>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</si>
  <si>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</si>
  <si>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</si>
  <si>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</si>
  <si>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</si>
  <si>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</si>
  <si>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</si>
  <si>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</si>
  <si>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</si>
  <si>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</si>
  <si>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</si>
  <si>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</si>
  <si>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</si>
  <si>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</si>
  <si>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</si>
  <si>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</si>
  <si>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</si>
  <si>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</si>
  <si>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</si>
  <si>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</si>
  <si>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</si>
  <si>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</si>
  <si>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</si>
  <si>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</si>
  <si>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</si>
  <si>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</si>
  <si>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</si>
  <si>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</si>
  <si>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</si>
  <si>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</si>
  <si>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</si>
  <si>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</si>
  <si>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</si>
  <si>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</si>
  <si>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</si>
  <si>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</si>
  <si>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</si>
  <si>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</si>
  <si>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</si>
  <si>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</si>
  <si>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</si>
  <si>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</si>
  <si>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</si>
  <si>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</si>
  <si>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</si>
  <si>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</si>
  <si>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</si>
  <si>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</si>
  <si>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</si>
  <si>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</si>
  <si>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</si>
  <si>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</si>
  <si>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</si>
  <si>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</si>
  <si>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</si>
  <si>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</si>
  <si>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</si>
  <si>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</si>
  <si>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</si>
  <si>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</si>
  <si>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</si>
  <si>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</si>
  <si>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</si>
  <si>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</si>
  <si>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</si>
  <si>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</si>
  <si>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</si>
  <si>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</si>
  <si>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</si>
  <si>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</si>
  <si>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</si>
  <si>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</si>
  <si>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</si>
  <si>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</si>
  <si>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</si>
  <si>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</si>
  <si>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</si>
  <si>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</si>
  <si>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</si>
  <si>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</si>
  <si>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</si>
  <si>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</si>
  <si>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</si>
  <si>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</si>
  <si>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</si>
  <si>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</si>
  <si>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</si>
  <si>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</si>
  <si>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</si>
  <si>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</si>
  <si>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</si>
  <si>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</si>
  <si>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</si>
  <si>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</si>
  <si>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</si>
  <si>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</si>
  <si>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</si>
  <si>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</si>
  <si>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</si>
  <si>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</si>
  <si>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</si>
  <si>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</si>
  <si>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</si>
  <si>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</si>
  <si>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</si>
  <si>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</si>
  <si>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</si>
  <si>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</si>
  <si>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</si>
  <si>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</si>
  <si>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</si>
  <si>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</si>
  <si>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</si>
  <si>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</si>
  <si>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</si>
  <si>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</si>
  <si>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</si>
  <si>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</si>
  <si>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</si>
  <si>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</si>
  <si>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</si>
  <si>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</si>
  <si>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</si>
  <si>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</si>
  <si>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</si>
  <si>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</si>
  <si>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</si>
  <si>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</si>
  <si>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</si>
  <si>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</si>
  <si>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</si>
  <si>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</si>
  <si>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</si>
  <si>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</si>
  <si>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</si>
  <si>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</si>
  <si>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</si>
  <si>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</si>
  <si>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</si>
  <si>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</si>
  <si>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</si>
  <si>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</si>
  <si>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</si>
  <si>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</si>
  <si>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</si>
  <si>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</si>
  <si>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</si>
  <si>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</si>
  <si>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</si>
  <si>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</si>
  <si>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</si>
  <si>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</si>
  <si>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</si>
  <si>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</si>
  <si>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</si>
  <si>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</si>
  <si>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</si>
  <si>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</si>
  <si>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</si>
  <si>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</si>
  <si>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</si>
  <si>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</si>
  <si>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</si>
  <si>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</si>
  <si>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</si>
  <si>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</si>
  <si>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</si>
  <si>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</si>
  <si>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</si>
  <si>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</si>
  <si>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</si>
  <si>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</si>
  <si>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</si>
  <si>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</si>
  <si>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</si>
  <si>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</si>
  <si>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</si>
  <si>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</si>
  <si>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</si>
  <si>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</si>
  <si>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</si>
  <si>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</si>
  <si>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</si>
  <si>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</si>
  <si>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</si>
  <si>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</si>
  <si>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</si>
  <si>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</si>
  <si>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</si>
  <si>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</si>
  <si>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</si>
  <si>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</si>
  <si>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</si>
  <si>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</si>
  <si>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</si>
  <si>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</si>
  <si>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</si>
  <si>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</si>
  <si>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</si>
  <si>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</si>
  <si>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</si>
  <si>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</si>
  <si>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</si>
  <si>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</si>
  <si>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</si>
  <si>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</si>
  <si>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</si>
  <si>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</si>
  <si>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</si>
  <si>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</si>
  <si>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</si>
  <si>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</si>
  <si>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</si>
  <si>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</si>
  <si>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</si>
  <si>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</si>
  <si>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</si>
  <si>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</si>
  <si>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</si>
  <si>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</si>
  <si>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</si>
  <si>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</si>
  <si>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</si>
  <si>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</si>
  <si>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</si>
  <si>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</si>
  <si>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</si>
  <si>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</si>
  <si>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</si>
  <si>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</si>
  <si>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</si>
  <si>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</si>
  <si>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</si>
  <si>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</si>
  <si>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</si>
  <si>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</si>
  <si>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</si>
  <si>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</si>
  <si>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</si>
  <si>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</si>
  <si>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</si>
  <si>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</si>
  <si>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</si>
  <si>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</si>
  <si>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</si>
  <si>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</si>
  <si>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</si>
  <si>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</si>
  <si>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</si>
  <si>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</si>
  <si>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</si>
  <si>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</si>
  <si>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</si>
  <si>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</si>
  <si>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</si>
  <si>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</si>
  <si>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</si>
  <si>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</si>
  <si>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</si>
  <si>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</si>
  <si>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</si>
  <si>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</si>
  <si>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</si>
  <si>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</si>
  <si>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</si>
  <si>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</si>
  <si>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</si>
  <si>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</si>
  <si>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</si>
  <si>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</si>
  <si>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</si>
  <si>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</si>
  <si>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</si>
  <si>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</si>
  <si>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</si>
  <si>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</si>
  <si>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</si>
  <si>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</si>
  <si>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</si>
  <si>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</si>
  <si>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</si>
  <si>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</si>
  <si>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</si>
  <si>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</si>
  <si>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</si>
  <si>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</si>
  <si>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</si>
  <si>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</si>
  <si>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</si>
  <si>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</si>
  <si>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</si>
  <si>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</si>
  <si>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</si>
  <si>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</si>
  <si>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</si>
  <si>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</si>
  <si>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</si>
  <si>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</si>
  <si>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</si>
  <si>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</si>
  <si>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</si>
  <si>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</si>
  <si>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</si>
  <si>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</si>
  <si>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</si>
  <si>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</si>
  <si>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</si>
  <si>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</si>
  <si>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</si>
  <si>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</si>
  <si>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</si>
  <si>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</si>
  <si>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</si>
  <si>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</si>
  <si>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</si>
  <si>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</si>
  <si>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</si>
  <si>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</si>
  <si>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</si>
  <si>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</si>
  <si>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</si>
  <si>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</si>
  <si>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</si>
  <si>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</si>
  <si>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</si>
  <si>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</si>
  <si>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</si>
  <si>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</si>
  <si>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</si>
  <si>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</si>
  <si>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</si>
  <si>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</si>
  <si>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</si>
  <si>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</si>
  <si>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</si>
  <si>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</si>
  <si>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</si>
  <si>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</si>
  <si>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</si>
  <si>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</si>
  <si>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</si>
  <si>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</si>
  <si>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</si>
  <si>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</si>
  <si>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</si>
  <si>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</si>
  <si>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</si>
  <si>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</si>
  <si>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</si>
  <si>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</si>
  <si>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</si>
  <si>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</si>
  <si>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</si>
  <si>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</si>
  <si>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</si>
  <si>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</si>
  <si>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</si>
  <si>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</si>
  <si>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</si>
  <si>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</si>
  <si>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</si>
  <si>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</si>
  <si>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</si>
  <si>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</si>
  <si>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</si>
  <si>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</si>
  <si>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</si>
  <si>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</si>
  <si>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</si>
  <si>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</si>
  <si>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</si>
  <si>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</si>
  <si>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</si>
  <si>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</si>
  <si>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</si>
  <si>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</si>
  <si>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</si>
  <si>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</si>
  <si>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</si>
  <si>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</si>
  <si>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</si>
  <si>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</si>
  <si>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</si>
  <si>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</si>
  <si>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</si>
  <si>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</si>
  <si>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</si>
  <si>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</si>
  <si>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</si>
  <si>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</si>
  <si>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</si>
  <si>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</si>
  <si>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</si>
  <si>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</si>
  <si>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</si>
  <si>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</si>
  <si>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</si>
  <si>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</si>
  <si>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</si>
  <si>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</si>
  <si>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</si>
  <si>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</si>
  <si>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</si>
  <si>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</si>
  <si>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</si>
  <si>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</si>
  <si>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</si>
  <si>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</si>
  <si>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</si>
  <si>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</si>
  <si>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</si>
  <si>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</si>
  <si>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</si>
  <si>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</si>
  <si>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</si>
  <si>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</si>
  <si>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</si>
  <si>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</si>
  <si>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</si>
  <si>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</si>
  <si>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</si>
  <si>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</si>
  <si>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</si>
  <si>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</si>
  <si>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</si>
  <si>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</si>
  <si>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</si>
  <si>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</si>
  <si>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</si>
  <si>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</si>
  <si>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</si>
  <si>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</si>
  <si>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</si>
  <si>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</si>
  <si>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</si>
  <si>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</si>
  <si>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</si>
  <si>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</si>
  <si>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</si>
  <si>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</si>
  <si>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</si>
  <si>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</si>
  <si>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</si>
  <si>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</si>
  <si>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</si>
  <si>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</si>
  <si>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</si>
  <si>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</si>
  <si>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</si>
  <si>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</si>
  <si>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</si>
  <si>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</si>
  <si>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</si>
  <si>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</si>
  <si>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</si>
  <si>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</si>
  <si>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</si>
  <si>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</si>
  <si>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</si>
  <si>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</si>
  <si>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</si>
  <si>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</si>
  <si>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</si>
  <si>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</si>
  <si>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</si>
  <si>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</si>
  <si>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</si>
  <si>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</si>
  <si>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</si>
  <si>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</si>
  <si>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</si>
  <si>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</si>
  <si>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</si>
  <si>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</si>
  <si>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</si>
  <si>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</si>
  <si>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</si>
  <si>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</si>
  <si>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</si>
  <si>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</si>
  <si>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</si>
  <si>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</si>
  <si>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</si>
  <si>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</si>
  <si>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</si>
  <si>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</si>
  <si>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</si>
  <si>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</si>
  <si>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</si>
  <si>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</si>
  <si>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</si>
  <si>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</si>
  <si>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</si>
  <si>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</si>
  <si>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</si>
  <si>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</si>
  <si>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</si>
  <si>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</si>
  <si>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</si>
  <si>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</si>
  <si>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</si>
  <si>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</si>
  <si>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</si>
  <si>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</si>
  <si>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</si>
  <si>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</si>
  <si>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</si>
  <si>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</si>
  <si>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</si>
  <si>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</si>
  <si>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</si>
  <si>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</si>
  <si>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</si>
  <si>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</si>
  <si>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</si>
  <si>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</si>
  <si>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</si>
  <si>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</si>
  <si>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</si>
  <si>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</si>
  <si>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</si>
  <si>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</si>
  <si>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</si>
  <si>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</si>
  <si>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</si>
  <si>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</si>
  <si>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</si>
  <si>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</si>
  <si>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</si>
  <si>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</si>
  <si>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</si>
  <si>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</si>
  <si>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</si>
  <si>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</si>
  <si>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</si>
  <si>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</si>
  <si>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</si>
  <si>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</si>
  <si>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</si>
  <si>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</si>
  <si>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</si>
  <si>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</si>
  <si>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</si>
  <si>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</si>
  <si>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</si>
  <si>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</si>
  <si>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</si>
  <si>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</si>
  <si>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</si>
  <si>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</si>
  <si>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</si>
  <si>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</si>
  <si>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</si>
  <si>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</si>
  <si>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</si>
  <si>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</si>
  <si>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</si>
  <si>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</si>
  <si>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</si>
  <si>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</si>
  <si>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</si>
  <si>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</si>
  <si>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</si>
  <si>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</si>
  <si>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</si>
  <si>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</si>
  <si>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</si>
  <si>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</si>
  <si>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</si>
  <si>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</si>
  <si>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</si>
  <si>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</si>
  <si>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</si>
  <si>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</si>
  <si>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</si>
  <si>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</si>
  <si>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</si>
  <si>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</si>
  <si>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</si>
  <si>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</si>
  <si>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</si>
  <si>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</si>
  <si>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</si>
  <si>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</si>
  <si>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</si>
  <si>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</si>
  <si>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</si>
  <si>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</si>
  <si>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</si>
  <si>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</si>
  <si>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</si>
  <si>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</si>
  <si>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</si>
  <si>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</si>
  <si>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</si>
  <si>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</si>
  <si>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</si>
  <si>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</si>
  <si>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</si>
  <si>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</si>
  <si>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</si>
  <si>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</si>
  <si>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</si>
  <si>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</si>
  <si>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</si>
  <si>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</si>
  <si>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</si>
  <si>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</si>
  <si>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</si>
  <si>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</si>
  <si>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</si>
  <si>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</si>
  <si>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</si>
  <si>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</si>
  <si>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</si>
  <si>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</si>
  <si>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</si>
  <si>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</si>
  <si>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</si>
  <si>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</si>
  <si>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</si>
  <si>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</si>
  <si>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</si>
  <si>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</si>
  <si>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</si>
  <si>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</si>
  <si>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</si>
  <si>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</si>
  <si>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</si>
  <si>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</si>
  <si>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</si>
  <si>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</si>
  <si>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</si>
  <si>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</si>
  <si>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</si>
  <si>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</si>
  <si>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</si>
  <si>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</si>
  <si>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</si>
  <si>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</si>
  <si>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</si>
  <si>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</si>
  <si>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</si>
  <si>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</si>
  <si>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</si>
  <si>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</si>
  <si>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</si>
  <si>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</si>
  <si>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</si>
  <si>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</si>
  <si>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</si>
  <si>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</si>
  <si>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</si>
  <si>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</si>
  <si>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</si>
  <si>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</si>
  <si>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</si>
  <si>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</si>
  <si>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</si>
  <si>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</si>
  <si>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</si>
  <si>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</si>
  <si>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</si>
  <si>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</si>
  <si>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</si>
  <si>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</si>
  <si>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</si>
  <si>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</si>
  <si>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</si>
  <si>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</si>
  <si>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</si>
  <si>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</si>
  <si>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</si>
  <si>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</si>
  <si>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</si>
  <si>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</si>
  <si>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</si>
  <si>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</si>
  <si>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</si>
  <si>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</si>
  <si>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</si>
  <si>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</si>
  <si>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</si>
  <si>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</si>
  <si>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</si>
  <si>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</si>
  <si>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</si>
  <si>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</si>
  <si>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</si>
  <si>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</si>
  <si>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</si>
  <si>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</si>
  <si>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</si>
  <si>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</si>
  <si>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</si>
  <si>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</si>
  <si>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</si>
  <si>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</si>
  <si>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</si>
  <si>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</si>
  <si>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</si>
  <si>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</si>
  <si>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</si>
  <si>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</si>
  <si>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</si>
  <si>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</si>
  <si>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</si>
  <si>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</si>
  <si>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</si>
  <si>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</si>
  <si>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</si>
  <si>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</si>
  <si>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</si>
  <si>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</si>
  <si>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</si>
  <si>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</si>
  <si>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</si>
  <si>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</si>
  <si>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</si>
  <si>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</si>
  <si>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</si>
  <si>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</si>
  <si>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</si>
  <si>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</si>
  <si>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</si>
  <si>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</si>
  <si>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</si>
  <si>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</si>
  <si>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</si>
  <si>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</si>
  <si>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</si>
  <si>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</si>
  <si>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</si>
  <si>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</si>
  <si>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</si>
  <si>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</si>
  <si>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</si>
  <si>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</si>
  <si>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</si>
  <si>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</si>
  <si>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</si>
  <si>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</si>
  <si>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</si>
  <si>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</si>
  <si>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</si>
  <si>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</si>
  <si>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</si>
  <si>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</si>
  <si>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</si>
  <si>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</si>
  <si>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</si>
  <si>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</si>
  <si>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</si>
  <si>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</si>
  <si>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</si>
  <si>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</si>
  <si>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</si>
  <si>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</si>
  <si>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</si>
  <si>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</si>
  <si>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</si>
  <si>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</si>
  <si>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</si>
  <si>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</si>
  <si>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</si>
  <si>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</si>
  <si>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</si>
  <si>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</si>
  <si>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</si>
  <si>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</si>
  <si>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</si>
  <si>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</si>
  <si>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</si>
  <si>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</si>
  <si>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</si>
  <si>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</si>
  <si>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</si>
  <si>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</si>
  <si>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</si>
  <si>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</si>
  <si>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</si>
  <si>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</si>
  <si>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</si>
  <si>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</si>
  <si>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</si>
  <si>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</si>
  <si>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</si>
  <si>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</si>
  <si>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</si>
  <si>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</si>
  <si>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</si>
  <si>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</si>
  <si>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</si>
  <si>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</si>
  <si>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</si>
  <si>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</si>
  <si>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</si>
  <si>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</si>
  <si>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</si>
  <si>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</si>
  <si>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</si>
  <si>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</si>
  <si>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</si>
  <si>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</si>
  <si>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</si>
  <si>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</si>
  <si>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</si>
  <si>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</si>
  <si>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</si>
  <si>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</si>
  <si>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</si>
  <si>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</si>
  <si>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</si>
  <si>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</si>
  <si>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</si>
  <si>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</si>
  <si>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</si>
  <si>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</si>
  <si>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</si>
  <si>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</si>
  <si>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</si>
  <si>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</si>
  <si>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</si>
  <si>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</si>
  <si>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</si>
  <si>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</si>
  <si>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</si>
  <si>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</si>
  <si>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</si>
  <si>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</si>
  <si>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</si>
  <si>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</si>
  <si>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</si>
  <si>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</si>
  <si>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</si>
  <si>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</si>
  <si>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</si>
  <si>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</si>
  <si>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</si>
  <si>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</si>
  <si>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</si>
  <si>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</si>
  <si>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</si>
  <si>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</si>
  <si>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</si>
  <si>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</si>
  <si>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</si>
  <si>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</si>
  <si>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</si>
  <si>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</si>
  <si>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</si>
  <si>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</si>
  <si>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</si>
  <si>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</si>
  <si>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</si>
  <si>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</si>
  <si>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</si>
  <si>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</si>
  <si>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</si>
  <si>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</si>
  <si>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</si>
  <si>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</si>
  <si>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</si>
  <si>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</si>
  <si>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</si>
  <si>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</si>
  <si>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</si>
  <si>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</si>
  <si>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</si>
  <si>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</si>
  <si>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</si>
  <si>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</si>
  <si>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</si>
  <si>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</si>
  <si>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</si>
  <si>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</si>
  <si>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</si>
  <si>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</si>
  <si>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</si>
  <si>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</si>
  <si>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</si>
  <si>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</si>
  <si>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</si>
  <si>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</si>
  <si>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</si>
  <si>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</si>
  <si>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</si>
  <si>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</si>
  <si>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</si>
  <si>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</si>
  <si>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</si>
  <si>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</si>
  <si>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</si>
  <si>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</si>
  <si>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</si>
  <si>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</si>
  <si>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</si>
  <si>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</si>
  <si>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</si>
  <si>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</si>
  <si>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</si>
  <si>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</si>
  <si>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</si>
  <si>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</si>
  <si>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</si>
  <si>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</si>
  <si>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</si>
  <si>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</si>
  <si>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</si>
  <si>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</si>
  <si>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</si>
  <si>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</si>
  <si>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</si>
  <si>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</si>
  <si>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</si>
  <si>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</si>
  <si>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</si>
  <si>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</si>
  <si>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</si>
  <si>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</si>
  <si>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</si>
  <si>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</si>
  <si>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</si>
  <si>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</si>
  <si>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</si>
  <si>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</si>
  <si>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</si>
  <si>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</si>
  <si>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</si>
  <si>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</si>
  <si>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</si>
  <si>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</si>
  <si>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</si>
  <si>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</si>
  <si>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</si>
  <si>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</si>
  <si>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</si>
  <si>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</si>
  <si>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</si>
  <si>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</si>
  <si>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</si>
  <si>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</si>
  <si>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</si>
  <si>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</si>
  <si>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</si>
  <si>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</si>
  <si>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</si>
  <si>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</si>
  <si>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</si>
  <si>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</si>
  <si>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</si>
  <si>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</si>
  <si>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</si>
  <si>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</si>
  <si>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</si>
  <si>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</si>
  <si>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</si>
  <si>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</si>
  <si>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</si>
  <si>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</si>
  <si>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</si>
  <si>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</si>
  <si>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</si>
  <si>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</si>
  <si>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</si>
  <si>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</si>
  <si>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</si>
  <si>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</si>
  <si>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</si>
  <si>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</si>
  <si>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</si>
  <si>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</si>
  <si>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</si>
  <si>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</si>
  <si>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</si>
  <si>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</si>
  <si>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</si>
  <si>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</si>
  <si>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</si>
  <si>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</si>
  <si>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</si>
  <si>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</si>
  <si>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</si>
  <si>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</si>
  <si>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</si>
  <si>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</si>
  <si>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</si>
  <si>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</si>
  <si>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</si>
  <si>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</si>
  <si>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</si>
  <si>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</si>
  <si>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</si>
  <si>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</si>
  <si>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</si>
  <si>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</si>
  <si>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</si>
  <si>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</si>
  <si>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</si>
  <si>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</si>
  <si>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</si>
  <si>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</si>
  <si>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</si>
  <si>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</si>
  <si>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</si>
  <si>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</si>
  <si>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</si>
  <si>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</si>
  <si>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</si>
  <si>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</si>
  <si>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</si>
  <si>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</si>
  <si>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</si>
  <si>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</si>
  <si>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</si>
  <si>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</si>
  <si>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</si>
  <si>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</si>
  <si>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</si>
  <si>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</si>
  <si>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</si>
  <si>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</si>
  <si>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</si>
  <si>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</si>
  <si>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</si>
  <si>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</si>
  <si>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</si>
  <si>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</si>
  <si>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</si>
  <si>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</si>
  <si>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</si>
  <si>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</si>
  <si>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</si>
  <si>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</si>
  <si>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</si>
  <si>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</si>
  <si>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</si>
  <si>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</si>
  <si>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</si>
  <si>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</si>
  <si>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</si>
  <si>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</si>
  <si>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</si>
  <si>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</si>
  <si>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</si>
  <si>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</si>
  <si>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</si>
  <si>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</si>
  <si>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</si>
  <si>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</si>
  <si>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</si>
  <si>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</si>
  <si>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</si>
  <si>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</si>
  <si>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</si>
  <si>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</si>
  <si>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</si>
  <si>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</si>
  <si>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</si>
  <si>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</si>
  <si>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</si>
  <si>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</si>
  <si>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</si>
  <si>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</si>
  <si>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</si>
  <si>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</si>
  <si>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</si>
  <si>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</si>
  <si>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</si>
  <si>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</si>
  <si>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</si>
  <si>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</si>
  <si>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</si>
  <si>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</si>
  <si>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</si>
  <si>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</si>
  <si>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</si>
  <si>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</si>
  <si>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</si>
  <si>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</si>
  <si>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</si>
  <si>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</si>
  <si>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</si>
  <si>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</si>
  <si>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</si>
  <si>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</si>
  <si>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</si>
  <si>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</si>
  <si>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</si>
  <si>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</si>
  <si>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</si>
  <si>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</si>
  <si>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</si>
  <si>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</si>
  <si>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</si>
  <si>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</si>
  <si>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</si>
  <si>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</si>
  <si>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</si>
  <si>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</si>
  <si>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</si>
  <si>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</si>
  <si>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</si>
  <si>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</si>
  <si>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</si>
  <si>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</si>
  <si>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</si>
  <si>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</si>
  <si>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</si>
  <si>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</si>
  <si>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</si>
  <si>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</si>
  <si>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</si>
  <si>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</si>
  <si>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</si>
  <si>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</si>
  <si>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</si>
  <si>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</si>
  <si>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</si>
  <si>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</si>
  <si>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</si>
  <si>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</si>
  <si>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</si>
  <si>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</si>
  <si>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</si>
  <si>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</si>
  <si>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</si>
  <si>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</si>
  <si>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</si>
  <si>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</si>
  <si>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</si>
  <si>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</si>
  <si>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</si>
  <si>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</si>
  <si>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</si>
  <si>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</si>
  <si>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</si>
  <si>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</si>
  <si>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</si>
  <si>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</si>
  <si>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</si>
  <si>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</si>
  <si>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</si>
  <si>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</si>
  <si>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</si>
  <si>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</si>
  <si>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</si>
  <si>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</si>
  <si>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</si>
  <si>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</si>
  <si>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</si>
  <si>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</si>
  <si>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</si>
  <si>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</si>
  <si>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</si>
  <si>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</si>
  <si>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</si>
  <si>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</si>
  <si>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</si>
  <si>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</si>
  <si>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</si>
  <si>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</si>
  <si>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</si>
  <si>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</si>
  <si>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</si>
  <si>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</si>
  <si>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</si>
  <si>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</si>
  <si>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</si>
  <si>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</si>
  <si>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</si>
  <si>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</si>
  <si>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</si>
  <si>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</si>
  <si>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</si>
  <si>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</si>
  <si>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</si>
  <si>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</si>
  <si>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</si>
  <si>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</si>
  <si>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</si>
  <si>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</si>
  <si>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</si>
  <si>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</si>
  <si>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</si>
  <si>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</si>
  <si>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</si>
  <si>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</si>
  <si>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</si>
  <si>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</si>
  <si>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</si>
  <si>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</si>
  <si>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</si>
  <si>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</si>
  <si>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</si>
  <si>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</si>
  <si>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</si>
  <si>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</si>
  <si>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</si>
  <si>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</si>
  <si>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</si>
  <si>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</si>
  <si>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</si>
  <si>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</si>
  <si>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</si>
  <si>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</si>
  <si>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</si>
  <si>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</si>
  <si>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</si>
  <si>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</si>
  <si>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</si>
  <si>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</si>
  <si>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</si>
  <si>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</si>
  <si>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</si>
  <si>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</si>
  <si>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</si>
  <si>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</si>
  <si>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</si>
  <si>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</si>
  <si>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</si>
  <si>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</si>
  <si>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</si>
  <si>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</si>
  <si>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</si>
  <si>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</si>
  <si>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</si>
  <si>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</si>
  <si>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</si>
  <si>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</si>
  <si>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</si>
  <si>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</si>
  <si>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</si>
  <si>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</si>
  <si>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</si>
  <si>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</si>
  <si>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</si>
  <si>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</si>
  <si>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</si>
  <si>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</si>
  <si>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</si>
  <si>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</si>
  <si>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</si>
  <si>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</si>
  <si>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</si>
  <si>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</si>
  <si>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</si>
  <si>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</si>
  <si>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</si>
  <si>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</si>
  <si>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</si>
  <si>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</si>
  <si>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</si>
  <si>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</si>
  <si>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</si>
  <si>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</si>
  <si>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</si>
  <si>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</si>
  <si>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</si>
  <si>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</si>
  <si>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</si>
  <si>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</si>
  <si>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</si>
  <si>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</si>
  <si>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</si>
  <si>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</si>
  <si>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</si>
  <si>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</si>
  <si>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</si>
  <si>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</si>
  <si>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</si>
  <si>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</si>
  <si>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</si>
  <si>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</si>
  <si>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</si>
  <si>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</si>
  <si>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</si>
  <si>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</si>
  <si>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</si>
  <si>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</si>
  <si>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</si>
  <si>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</si>
  <si>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</si>
  <si>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</si>
  <si>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</si>
  <si>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</si>
  <si>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</si>
  <si>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</si>
  <si>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</si>
  <si>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</si>
  <si>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</si>
  <si>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</si>
  <si>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</si>
  <si>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</si>
  <si>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</si>
  <si>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</si>
  <si>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</si>
  <si>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</si>
  <si>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</si>
  <si>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</si>
  <si>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</si>
  <si>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</si>
  <si>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</si>
  <si>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</si>
  <si>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</si>
  <si>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</si>
  <si>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</si>
  <si>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</si>
  <si>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</si>
  <si>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</si>
  <si>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</si>
  <si>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</si>
  <si>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</si>
  <si>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</si>
  <si>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</si>
  <si>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</si>
  <si>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</si>
  <si>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</si>
  <si>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</si>
  <si>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</si>
  <si>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</si>
  <si>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</si>
  <si>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</si>
  <si>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</si>
  <si>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</si>
  <si>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</si>
  <si>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</si>
  <si>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</si>
  <si>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</si>
  <si>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</si>
  <si>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</si>
  <si>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</si>
  <si>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</si>
  <si>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</si>
  <si>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</si>
  <si>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</si>
  <si>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</si>
  <si>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</si>
  <si>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</si>
  <si>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</si>
  <si>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</si>
  <si>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</si>
  <si>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</si>
  <si>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</si>
  <si>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</si>
  <si>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</si>
  <si>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</si>
  <si>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</si>
  <si>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</si>
  <si>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</si>
  <si>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</si>
  <si>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</si>
  <si>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</si>
  <si>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</si>
  <si>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</si>
  <si>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</si>
  <si>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</si>
  <si>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</si>
  <si>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</si>
  <si>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</si>
  <si>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</si>
  <si>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</si>
  <si>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</si>
  <si>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</si>
  <si>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</si>
  <si>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</si>
  <si>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</si>
  <si>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</si>
  <si>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</si>
  <si>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</si>
  <si>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</si>
  <si>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</si>
  <si>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</si>
  <si>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</si>
  <si>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</si>
  <si>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</si>
  <si>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</si>
  <si>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</si>
  <si>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</si>
  <si>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</si>
  <si>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</si>
  <si>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</si>
  <si>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</si>
  <si>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</si>
  <si>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</si>
  <si>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</si>
  <si>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</si>
  <si>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</si>
  <si>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</si>
  <si>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</si>
  <si>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</si>
  <si>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</si>
  <si>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</si>
  <si>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</si>
  <si>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</si>
  <si>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</si>
  <si>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</si>
  <si>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</si>
  <si>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</si>
  <si>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</si>
  <si>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</si>
  <si>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</si>
  <si>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</si>
  <si>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</si>
  <si>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</si>
  <si>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</si>
  <si>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</si>
  <si>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</si>
  <si>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</si>
  <si>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</si>
  <si>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</si>
  <si>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</si>
  <si>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</si>
  <si>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</si>
  <si>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</si>
  <si>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</si>
  <si>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</si>
  <si>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</si>
  <si>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</si>
  <si>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</si>
  <si>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</si>
  <si>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</si>
  <si>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</si>
  <si>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</si>
  <si>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</si>
  <si>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</si>
  <si>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</si>
  <si>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</si>
  <si>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</si>
  <si>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</si>
  <si>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</si>
  <si>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</si>
  <si>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</si>
  <si>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</si>
  <si>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</si>
  <si>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</si>
  <si>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</si>
  <si>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</si>
  <si>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</si>
  <si>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</si>
  <si>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</si>
  <si>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</si>
  <si>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</si>
  <si>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</si>
  <si>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</si>
  <si>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</si>
  <si>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</si>
  <si>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</si>
  <si>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</si>
  <si>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</si>
  <si>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</si>
  <si>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</si>
  <si>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</si>
  <si>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</si>
  <si>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</si>
  <si>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</si>
  <si>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</si>
  <si>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</si>
  <si>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</si>
  <si>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</si>
  <si>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</si>
  <si>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</si>
  <si>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</si>
  <si>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</si>
  <si>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</si>
  <si>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</si>
  <si>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</si>
  <si>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</si>
  <si>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</si>
  <si>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</si>
  <si>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</si>
  <si>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</si>
  <si>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</si>
  <si>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</si>
  <si>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</si>
  <si>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</si>
  <si>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</si>
  <si>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</si>
  <si>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</si>
  <si>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</si>
  <si>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</si>
  <si>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</si>
  <si>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</si>
  <si>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</si>
  <si>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</si>
  <si>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</si>
  <si>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</si>
  <si>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</si>
  <si>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</si>
  <si>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</si>
  <si>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</si>
  <si>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</si>
  <si>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</si>
  <si>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</si>
  <si>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</si>
  <si>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</si>
  <si>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</si>
  <si>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</si>
  <si>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</si>
  <si>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</si>
  <si>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</si>
  <si>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</si>
  <si>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</si>
  <si>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</si>
  <si>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</si>
  <si>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</si>
  <si>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</si>
  <si>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</si>
  <si>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</si>
  <si>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</si>
  <si>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</si>
  <si>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</si>
  <si>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</si>
  <si>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</si>
  <si>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</si>
  <si>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</si>
  <si>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</si>
  <si>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</si>
  <si>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</si>
  <si>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</si>
  <si>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</si>
  <si>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</si>
  <si>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</si>
  <si>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</si>
  <si>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</si>
  <si>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</si>
  <si>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</si>
  <si>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</si>
  <si>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</si>
  <si>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</si>
  <si>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</si>
  <si>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</si>
  <si>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</si>
  <si>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</si>
  <si>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</si>
  <si>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</si>
  <si>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</si>
  <si>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</si>
  <si>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</si>
  <si>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</si>
  <si>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</si>
  <si>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</si>
  <si>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</si>
  <si>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</si>
  <si>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</si>
  <si>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</si>
  <si>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</si>
  <si>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</si>
  <si>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</si>
  <si>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</si>
  <si>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</si>
  <si>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</si>
  <si>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</si>
  <si>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</si>
  <si>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</si>
  <si>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</si>
  <si>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</si>
  <si>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</si>
  <si>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</si>
  <si>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</si>
  <si>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</si>
  <si>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</si>
  <si>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</si>
  <si>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</si>
  <si>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</si>
  <si>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</si>
  <si>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</si>
  <si>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</si>
  <si>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</si>
  <si>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</si>
  <si>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</si>
  <si>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</si>
  <si>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</si>
  <si>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</si>
  <si>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</si>
  <si>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</si>
  <si>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</si>
  <si>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</si>
  <si>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</si>
  <si>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</si>
  <si>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</si>
  <si>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</si>
  <si>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</si>
  <si>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</si>
  <si>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</si>
  <si>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</si>
  <si>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</si>
  <si>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</si>
  <si>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</si>
  <si>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</si>
  <si>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</si>
  <si>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</si>
  <si>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</si>
  <si>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</si>
  <si>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</si>
  <si>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</si>
  <si>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</si>
  <si>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</si>
  <si>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</si>
  <si>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</si>
  <si>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</si>
  <si>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</si>
  <si>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</si>
  <si>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</si>
  <si>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</si>
  <si>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</si>
  <si>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</si>
  <si>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</si>
  <si>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</si>
  <si>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</si>
  <si>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</si>
  <si>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</si>
  <si>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</si>
  <si>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</si>
  <si>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</si>
  <si>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</si>
  <si>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</si>
  <si>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</si>
  <si>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</si>
  <si>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</si>
  <si>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</si>
  <si>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</si>
  <si>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</si>
  <si>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</si>
  <si>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</si>
  <si>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</si>
  <si>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</si>
  <si>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</si>
  <si>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</si>
  <si>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</si>
  <si>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</si>
  <si>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</si>
  <si>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</si>
  <si>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</si>
  <si>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</si>
  <si>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</si>
  <si>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</si>
  <si>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</si>
  <si>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</si>
  <si>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</si>
  <si>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</si>
  <si>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</si>
  <si>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</si>
  <si>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</si>
  <si>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</si>
  <si>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</si>
  <si>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</si>
  <si>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</si>
  <si>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</si>
  <si>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</si>
  <si>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</si>
  <si>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</si>
  <si>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</si>
  <si>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</si>
  <si>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</si>
  <si>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</si>
  <si>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</si>
  <si>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</si>
  <si>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</si>
  <si>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</si>
  <si>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</si>
  <si>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</si>
  <si>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</si>
  <si>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</si>
  <si>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</si>
  <si>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</si>
  <si>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</si>
  <si>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</si>
  <si>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</si>
  <si>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</si>
  <si>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</si>
  <si>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</si>
  <si>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</si>
  <si>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</si>
  <si>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</si>
  <si>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</si>
  <si>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</si>
  <si>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</si>
  <si>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</si>
  <si>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</si>
  <si>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</si>
  <si>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</si>
  <si>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</si>
  <si>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</si>
  <si>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</si>
  <si>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</si>
  <si>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</si>
  <si>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</si>
  <si>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</si>
  <si>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</si>
  <si>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</si>
  <si>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</si>
  <si>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</si>
  <si>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</si>
  <si>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</si>
  <si>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</si>
  <si>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</si>
  <si>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</si>
  <si>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</si>
  <si>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</si>
  <si>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</si>
  <si>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</si>
  <si>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</si>
  <si>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</si>
  <si>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</si>
  <si>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</si>
  <si>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</si>
  <si>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</si>
  <si>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</si>
  <si>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</si>
  <si>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</si>
  <si>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</si>
  <si>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</si>
  <si>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</si>
  <si>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</si>
  <si>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</si>
  <si>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</si>
  <si>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</si>
  <si>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</si>
  <si>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</si>
  <si>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</si>
  <si>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</si>
  <si>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</si>
  <si>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</si>
  <si>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</si>
  <si>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</si>
  <si>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</si>
  <si>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</si>
  <si>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</si>
  <si>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</si>
  <si>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</si>
  <si>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</si>
  <si>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</si>
  <si>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</si>
  <si>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</si>
  <si>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</si>
  <si>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</si>
  <si>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</si>
  <si>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</si>
  <si>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</si>
  <si>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</si>
  <si>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</si>
  <si>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</si>
  <si>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</si>
  <si>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</si>
  <si>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</si>
  <si>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</si>
  <si>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</si>
  <si>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</si>
  <si>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</si>
  <si>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</si>
  <si>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</si>
  <si>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</si>
  <si>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</si>
  <si>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</si>
  <si>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</si>
  <si>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</si>
  <si>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</si>
  <si>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</si>
  <si>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</si>
  <si>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</si>
  <si>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</si>
  <si>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</si>
  <si>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</si>
  <si>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</si>
  <si>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</si>
  <si>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</si>
  <si>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</si>
  <si>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</si>
  <si>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</si>
  <si>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</si>
  <si>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</si>
  <si>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</si>
  <si>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</si>
  <si>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</si>
  <si>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</si>
  <si>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</si>
  <si>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</si>
  <si>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</si>
  <si>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</si>
  <si>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</si>
  <si>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</si>
  <si>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</si>
  <si>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</si>
  <si>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</si>
  <si>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</si>
  <si>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</si>
  <si>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</si>
  <si>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</si>
  <si>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</si>
  <si>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</si>
  <si>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</si>
  <si>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</si>
  <si>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</si>
  <si>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</si>
  <si>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</si>
  <si>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</si>
  <si>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</si>
  <si>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</si>
  <si>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</si>
  <si>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</si>
  <si>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</si>
  <si>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</si>
  <si>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</si>
  <si>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</si>
  <si>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</si>
  <si>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</si>
  <si>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</si>
  <si>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</si>
  <si>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</si>
  <si>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</si>
  <si>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</si>
  <si>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</si>
  <si>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</si>
  <si>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</si>
  <si>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</si>
  <si>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</si>
  <si>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</si>
  <si>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</si>
  <si>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</si>
  <si>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</si>
  <si>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</si>
  <si>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</si>
  <si>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</si>
  <si>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</si>
  <si>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</si>
  <si>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</si>
  <si>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</si>
  <si>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</si>
  <si>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</si>
  <si>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</si>
  <si>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</si>
  <si>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</si>
  <si>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</si>
  <si>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</si>
  <si>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</si>
  <si>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</si>
  <si>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</si>
  <si>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</si>
  <si>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</si>
  <si>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</si>
  <si>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</si>
  <si>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</si>
  <si>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</si>
  <si>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</si>
  <si>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</si>
  <si>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</si>
  <si>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</si>
  <si>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</si>
  <si>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</si>
  <si>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</si>
  <si>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</si>
  <si>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</si>
  <si>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</si>
  <si>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</si>
  <si>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</si>
  <si>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</si>
  <si>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</si>
  <si>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</si>
  <si>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</si>
  <si>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</si>
  <si>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</si>
  <si>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</si>
  <si>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</si>
  <si>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</si>
  <si>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</si>
  <si>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</si>
  <si>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</si>
  <si>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</si>
  <si>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</si>
  <si>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</si>
  <si>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</si>
  <si>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</si>
  <si>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</si>
  <si>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</si>
  <si>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</si>
  <si>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</si>
  <si>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</si>
  <si>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</si>
  <si>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</si>
  <si>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</si>
  <si>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</si>
  <si>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</si>
  <si>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</si>
  <si>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</si>
  <si>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</si>
  <si>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</si>
  <si>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</si>
  <si>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</si>
  <si>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</si>
  <si>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</si>
  <si>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</si>
  <si>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</si>
  <si>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</si>
  <si>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</si>
  <si>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</si>
  <si>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</si>
  <si>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</si>
  <si>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</si>
  <si>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</si>
  <si>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</si>
  <si>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</si>
  <si>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</si>
  <si>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</si>
  <si>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</si>
  <si>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</si>
  <si>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</si>
  <si>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</si>
  <si>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</si>
  <si>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</si>
  <si>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</si>
  <si>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</si>
  <si>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</si>
  <si>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</si>
  <si>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</si>
  <si>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</si>
  <si>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</si>
  <si>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</si>
  <si>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</si>
  <si>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</si>
  <si>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</si>
  <si>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</si>
  <si>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</si>
  <si>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</si>
  <si>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</si>
  <si>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</si>
  <si>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</si>
  <si>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</si>
  <si>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</si>
  <si>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</si>
  <si>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</si>
  <si>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</si>
  <si>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</si>
  <si>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</si>
  <si>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</si>
  <si>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</si>
  <si>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</si>
  <si>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</si>
  <si>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</si>
  <si>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</si>
  <si>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</si>
  <si>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</si>
  <si>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</si>
  <si>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</si>
  <si>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</si>
  <si>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</si>
  <si>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</si>
  <si>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</si>
  <si>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</si>
  <si>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</si>
  <si>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</si>
  <si>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</si>
  <si>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</si>
  <si>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</si>
  <si>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</si>
  <si>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</si>
  <si>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</si>
  <si>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</si>
  <si>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</si>
  <si>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</si>
  <si>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</si>
  <si>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</si>
  <si>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</si>
  <si>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</si>
  <si>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</si>
  <si>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</si>
  <si>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</si>
  <si>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</si>
  <si>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</si>
  <si>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</si>
  <si>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</si>
  <si>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</si>
  <si>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</si>
  <si>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</si>
  <si>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</si>
  <si>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</si>
  <si>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</si>
  <si>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</si>
  <si>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</si>
  <si>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</si>
  <si>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</si>
  <si>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</si>
  <si>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</si>
  <si>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</si>
  <si>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</si>
  <si>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</si>
  <si>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</si>
  <si>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</si>
  <si>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</si>
  <si>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</si>
  <si>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</si>
  <si>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</si>
  <si>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</si>
  <si>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</si>
  <si>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</si>
  <si>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</si>
  <si>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</si>
  <si>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</si>
  <si>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</si>
  <si>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</si>
  <si>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</si>
  <si>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</si>
  <si>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</si>
  <si>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</si>
  <si>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</si>
  <si>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</si>
  <si>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</si>
  <si>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</si>
  <si>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</si>
  <si>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</si>
  <si>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</si>
  <si>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</si>
  <si>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</si>
  <si>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</si>
  <si>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</si>
  <si>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</si>
  <si>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</si>
  <si>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</si>
  <si>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</si>
  <si>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</si>
  <si>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</si>
  <si>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</si>
  <si>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</si>
  <si>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</si>
  <si>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</si>
  <si>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</si>
  <si>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</si>
  <si>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</si>
  <si>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</si>
  <si>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</si>
  <si>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</si>
  <si>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</si>
  <si>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</si>
  <si>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</si>
  <si>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</si>
  <si>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</si>
  <si>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</si>
  <si>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</si>
  <si>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</si>
  <si>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</si>
  <si>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</si>
  <si>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</si>
  <si>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</si>
  <si>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</si>
  <si>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</si>
  <si>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</si>
  <si>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</si>
  <si>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</si>
  <si>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</si>
  <si>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</si>
  <si>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</si>
  <si>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</si>
  <si>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</si>
  <si>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</si>
  <si>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</si>
  <si>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</si>
  <si>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</si>
  <si>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</si>
  <si>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</si>
  <si>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</si>
  <si>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</si>
  <si>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</si>
  <si>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</si>
  <si>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</si>
  <si>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</si>
  <si>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</si>
  <si>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</si>
  <si>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</si>
  <si>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</si>
  <si>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</si>
  <si>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</si>
  <si>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</si>
  <si>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</si>
  <si>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</si>
  <si>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</si>
  <si>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</si>
  <si>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</si>
  <si>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</si>
  <si>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</si>
  <si>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</si>
  <si>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</si>
  <si>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</si>
  <si>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</si>
  <si>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</si>
  <si>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</si>
  <si>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</si>
  <si>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</si>
  <si>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</si>
  <si>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</si>
  <si>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</si>
  <si>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</si>
  <si>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</si>
  <si>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</si>
  <si>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</si>
  <si>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</si>
  <si>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</si>
  <si>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</si>
  <si>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</si>
  <si>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</si>
  <si>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</si>
  <si>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</si>
  <si>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</si>
  <si>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</si>
  <si>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</si>
  <si>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</si>
  <si>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</si>
  <si>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</si>
  <si>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</si>
  <si>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</si>
  <si>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</si>
  <si>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</si>
  <si>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</si>
  <si>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</si>
  <si>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</si>
  <si>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</si>
  <si>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</si>
  <si>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</si>
  <si>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</si>
  <si>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</si>
  <si>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</si>
  <si>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</si>
  <si>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</si>
  <si>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</si>
  <si>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</si>
  <si>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</si>
  <si>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</si>
  <si>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</si>
  <si>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</si>
  <si>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</si>
  <si>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</si>
  <si>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</si>
  <si>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</si>
  <si>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</si>
  <si>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</si>
  <si>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</si>
  <si>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</si>
  <si>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</si>
  <si>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</si>
  <si>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</si>
  <si>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</si>
  <si>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</si>
  <si>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</si>
  <si>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</si>
  <si>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</si>
  <si>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</si>
  <si>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</si>
  <si>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</si>
  <si>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</si>
  <si>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</si>
  <si>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</si>
  <si>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</si>
  <si>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</si>
  <si>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</si>
  <si>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</si>
  <si>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</si>
  <si>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</si>
  <si>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</si>
  <si>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</si>
  <si>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</si>
  <si>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</si>
  <si>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</si>
  <si>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</si>
  <si>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</si>
  <si>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</si>
  <si>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</si>
  <si>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</si>
  <si>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</si>
  <si>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</si>
  <si>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</si>
  <si>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</si>
  <si>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</si>
  <si>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</si>
  <si>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</si>
  <si>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</si>
  <si>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</si>
  <si>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</si>
  <si>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</si>
  <si>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</si>
  <si>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</si>
  <si>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</si>
  <si>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</si>
  <si>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</si>
  <si>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</si>
  <si>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</si>
  <si>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</si>
  <si>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</si>
  <si>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</si>
  <si>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</si>
  <si>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</si>
  <si>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</si>
  <si>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</si>
  <si>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</si>
  <si>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</si>
  <si>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</si>
  <si>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</si>
  <si>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</si>
  <si>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</si>
  <si>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</si>
  <si>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</si>
  <si>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</si>
  <si>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</si>
  <si>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</si>
  <si>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</si>
  <si>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</si>
  <si>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</si>
  <si>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</si>
  <si>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</si>
  <si>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</si>
  <si>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</si>
  <si>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</si>
  <si>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</si>
  <si>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</si>
  <si>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</si>
  <si>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</si>
  <si>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</si>
  <si>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</si>
  <si>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</si>
  <si>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</si>
  <si>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</si>
  <si>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</si>
  <si>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</si>
  <si>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</si>
  <si>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</si>
  <si>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</si>
  <si>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</si>
  <si>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</si>
  <si>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</si>
  <si>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</si>
  <si>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</si>
  <si>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</si>
  <si>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</si>
  <si>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</si>
  <si>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</si>
  <si>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</si>
  <si>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</si>
  <si>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</si>
  <si>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</si>
  <si>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</si>
  <si>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</si>
  <si>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</si>
  <si>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</si>
  <si>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</si>
  <si>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</si>
  <si>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</si>
  <si>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</si>
  <si>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</si>
  <si>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</si>
  <si>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</si>
  <si>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</si>
  <si>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</si>
  <si>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</si>
  <si>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</si>
  <si>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</si>
  <si>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</si>
  <si>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</si>
  <si>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</si>
  <si>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</si>
  <si>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</si>
  <si>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</si>
  <si>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</si>
  <si>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</si>
  <si>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</si>
  <si>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</si>
  <si>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</si>
  <si>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</si>
  <si>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</si>
  <si>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</si>
  <si>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</si>
  <si>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</si>
  <si>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</si>
  <si>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</si>
  <si>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</si>
  <si>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</si>
  <si>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</si>
  <si>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</si>
  <si>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</si>
  <si>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</si>
  <si>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</si>
  <si>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</si>
  <si>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</si>
  <si>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</si>
  <si>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</si>
  <si>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</si>
  <si>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</si>
  <si>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</si>
  <si>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</si>
  <si>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</si>
  <si>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</si>
  <si>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</si>
  <si>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</si>
  <si>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</si>
  <si>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</si>
  <si>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</si>
  <si>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</si>
  <si>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</si>
  <si>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</si>
  <si>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</si>
  <si>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</si>
  <si>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</si>
  <si>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</si>
  <si>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</si>
  <si>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</si>
  <si>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</si>
  <si>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</si>
  <si>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</si>
  <si>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</si>
  <si>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</si>
  <si>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</si>
  <si>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</si>
  <si>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</si>
  <si>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</si>
  <si>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</si>
  <si>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</si>
  <si>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</si>
  <si>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</si>
  <si>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</si>
  <si>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</si>
  <si>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</si>
  <si>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</si>
  <si>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</si>
  <si>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</si>
  <si>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</si>
  <si>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</si>
  <si>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</si>
  <si>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</si>
  <si>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</si>
  <si>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</si>
  <si>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</si>
  <si>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</si>
  <si>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</si>
  <si>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</si>
  <si>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</si>
  <si>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</si>
  <si>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</si>
  <si>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</si>
  <si>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</si>
  <si>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</si>
  <si>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</si>
  <si>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</si>
  <si>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</si>
  <si>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</si>
  <si>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</si>
  <si>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</si>
  <si>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</si>
  <si>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</si>
  <si>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</si>
  <si>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</si>
  <si>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</si>
  <si>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</si>
  <si>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</si>
  <si>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</si>
  <si>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</si>
  <si>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</si>
  <si>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</si>
  <si>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</si>
  <si>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</si>
  <si>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</si>
  <si>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</si>
  <si>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</si>
  <si>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</si>
  <si>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</si>
  <si>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</si>
  <si>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</si>
  <si>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</si>
  <si>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</si>
  <si>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</si>
  <si>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</si>
  <si>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</si>
  <si>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</si>
  <si>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</si>
  <si>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</si>
  <si>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</si>
  <si>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</si>
  <si>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</si>
  <si>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</si>
  <si>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</si>
  <si>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</si>
  <si>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</si>
  <si>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</si>
  <si>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</si>
  <si>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</si>
  <si>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</si>
  <si>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</si>
  <si>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</si>
  <si>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</si>
  <si>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</si>
  <si>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</si>
  <si>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</si>
  <si>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</si>
  <si>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</si>
  <si>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</si>
  <si>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</si>
  <si>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</si>
  <si>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</si>
  <si>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</si>
  <si>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</si>
  <si>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</si>
  <si>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</si>
  <si>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</si>
  <si>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</si>
  <si>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</si>
  <si>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</si>
  <si>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</si>
  <si>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</si>
  <si>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</si>
  <si>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</si>
  <si>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</si>
  <si>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</si>
  <si>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</si>
  <si>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</si>
  <si>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</si>
  <si>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</si>
  <si>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</si>
  <si>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</si>
  <si>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</si>
  <si>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</si>
  <si>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</si>
  <si>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</si>
  <si>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</si>
  <si>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</si>
  <si>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</si>
  <si>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</si>
  <si>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</si>
  <si>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</si>
  <si>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</si>
  <si>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</si>
  <si>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</si>
  <si>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</si>
  <si>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</si>
  <si>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</si>
  <si>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</si>
  <si>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</si>
  <si>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</si>
  <si>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</si>
  <si>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</si>
  <si>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</si>
  <si>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</si>
  <si>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</si>
  <si>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</si>
  <si>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</si>
  <si>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</si>
  <si>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</si>
  <si>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</si>
  <si>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</si>
  <si>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</si>
  <si>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</si>
  <si>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</si>
  <si>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</si>
  <si>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</si>
  <si>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</si>
  <si>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</si>
  <si>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</si>
  <si>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</si>
  <si>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</si>
  <si>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</si>
  <si>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</si>
  <si>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</si>
  <si>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</si>
  <si>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</si>
  <si>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</si>
  <si>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</si>
  <si>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</si>
  <si>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</si>
  <si>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</si>
  <si>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</si>
  <si>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</si>
  <si>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</si>
  <si>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</si>
  <si>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</si>
  <si>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</si>
  <si>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</si>
  <si>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</si>
  <si>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</si>
  <si>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</si>
  <si>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</si>
  <si>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</si>
  <si>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</si>
  <si>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</si>
  <si>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</si>
  <si>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</si>
  <si>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</si>
  <si>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</si>
  <si>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</si>
  <si>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</si>
  <si>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</si>
  <si>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</si>
  <si>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</si>
  <si>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</si>
  <si>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</si>
  <si>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</si>
  <si>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</si>
  <si>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</si>
  <si>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</si>
  <si>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</si>
  <si>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</si>
  <si>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</si>
  <si>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</si>
  <si>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</si>
  <si>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</si>
  <si>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</si>
  <si>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</si>
  <si>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</si>
  <si>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</si>
  <si>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</si>
  <si>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</si>
  <si>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</si>
  <si>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</si>
  <si>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</si>
  <si>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</si>
  <si>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</si>
  <si>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</si>
  <si>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</si>
  <si>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</si>
  <si>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</si>
  <si>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</si>
  <si>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</si>
  <si>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</si>
  <si>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</si>
  <si>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</si>
  <si>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</si>
  <si>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</si>
  <si>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</si>
  <si>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</si>
  <si>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</si>
  <si>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</si>
  <si>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</si>
  <si>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</si>
  <si>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</si>
  <si>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</si>
  <si>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</si>
  <si>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</si>
  <si>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</si>
  <si>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</si>
  <si>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</si>
  <si>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</si>
  <si>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</si>
  <si>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</si>
  <si>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</si>
  <si>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</si>
  <si>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</si>
  <si>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</si>
  <si>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</si>
  <si>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</si>
  <si>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</si>
  <si>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</si>
  <si>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</si>
  <si>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</si>
  <si>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</si>
  <si>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</si>
  <si>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</si>
  <si>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</si>
  <si>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</si>
  <si>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</si>
  <si>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</si>
  <si>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</si>
  <si>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</si>
  <si>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</si>
  <si>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</si>
  <si>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</si>
  <si>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</si>
  <si>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</si>
  <si>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</si>
  <si>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</si>
  <si>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</si>
  <si>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</si>
  <si>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</si>
  <si>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</si>
  <si>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</si>
  <si>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</si>
  <si>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</si>
  <si>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</si>
  <si>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</si>
  <si>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</si>
  <si>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</si>
  <si>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</si>
  <si>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</si>
  <si>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</si>
  <si>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</si>
  <si>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</si>
  <si>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</si>
  <si>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</si>
  <si>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</si>
  <si>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</si>
  <si>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</si>
  <si>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</si>
  <si>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</si>
  <si>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</si>
  <si>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</si>
  <si>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</si>
  <si>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</si>
  <si>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</si>
  <si>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</si>
  <si>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</si>
  <si>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</si>
  <si>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</si>
  <si>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</si>
  <si>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</si>
  <si>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</si>
  <si>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</si>
  <si>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</si>
  <si>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</si>
  <si>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</si>
  <si>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</si>
  <si>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</si>
  <si>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</si>
  <si>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</si>
  <si>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</si>
  <si>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</si>
  <si>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</si>
  <si>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</si>
  <si>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</si>
  <si>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</si>
  <si>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</si>
  <si>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</si>
  <si>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</si>
  <si>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</si>
  <si>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</si>
  <si>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</si>
  <si>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</si>
  <si>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</si>
  <si>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</si>
  <si>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</si>
  <si>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</si>
  <si>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</si>
  <si>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</si>
  <si>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</si>
  <si>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</si>
  <si>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</si>
  <si>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</si>
  <si>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</si>
  <si>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</si>
  <si>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</si>
  <si>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</si>
  <si>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</si>
  <si>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</si>
  <si>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</si>
  <si>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</si>
  <si>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</si>
  <si>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</si>
  <si>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</si>
  <si>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</si>
  <si>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</si>
  <si>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</si>
  <si>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</si>
  <si>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</si>
  <si>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</si>
  <si>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</si>
  <si>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</si>
  <si>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</si>
  <si>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</si>
  <si>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</si>
  <si>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</si>
  <si>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</si>
  <si>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</si>
  <si>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</si>
  <si>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</si>
  <si>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</si>
  <si>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</si>
  <si>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</si>
  <si>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</si>
  <si>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</si>
  <si>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</si>
  <si>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</si>
  <si>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</si>
  <si>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</si>
  <si>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</si>
  <si>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</si>
  <si>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</si>
  <si>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</si>
  <si>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</si>
  <si>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</si>
  <si>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</si>
  <si>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</si>
  <si>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</si>
  <si>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</si>
  <si>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</si>
  <si>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</si>
  <si>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</si>
  <si>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</si>
  <si>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</si>
  <si>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</si>
  <si>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</si>
  <si>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</si>
  <si>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</si>
  <si>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</si>
  <si>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</si>
  <si>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</si>
  <si>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</si>
  <si>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</si>
  <si>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</si>
  <si>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</si>
  <si>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</si>
  <si>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</si>
  <si>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</si>
  <si>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</si>
  <si>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</si>
  <si>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</si>
  <si>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</si>
  <si>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</si>
  <si>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</si>
  <si>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</si>
  <si>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</si>
  <si>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</si>
  <si>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</si>
  <si>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</si>
  <si>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</si>
  <si>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</si>
  <si>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</si>
  <si>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</si>
  <si>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</si>
  <si>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</si>
  <si>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</si>
  <si>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</si>
  <si>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</si>
  <si>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</si>
  <si>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</si>
  <si>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</si>
  <si>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</si>
  <si>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</si>
  <si>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</si>
  <si>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</si>
  <si>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</si>
  <si>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</si>
  <si>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</si>
  <si>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</si>
  <si>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</si>
  <si>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</si>
  <si>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</si>
  <si>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</si>
  <si>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</si>
  <si>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</si>
  <si>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</si>
  <si>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</si>
  <si>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</si>
  <si>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</si>
  <si>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</si>
  <si>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</si>
  <si>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</si>
  <si>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</si>
  <si>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</si>
  <si>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</si>
  <si>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</si>
  <si>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</si>
  <si>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</si>
  <si>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</si>
  <si>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</si>
  <si>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</si>
  <si>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</si>
  <si>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</si>
  <si>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</si>
  <si>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</si>
  <si>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</si>
  <si>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</si>
  <si>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</si>
  <si>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</si>
  <si>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</si>
  <si>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</si>
  <si>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</si>
  <si>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</si>
  <si>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</si>
  <si>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</si>
  <si>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</si>
  <si>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</si>
  <si>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</si>
  <si>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</si>
  <si>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</si>
  <si>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</si>
  <si>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</si>
  <si>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</si>
  <si>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</si>
  <si>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</si>
  <si>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</si>
  <si>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</si>
  <si>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</si>
  <si>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</si>
  <si>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</si>
  <si>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</si>
  <si>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</si>
  <si>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</si>
  <si>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</si>
  <si>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</si>
  <si>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</si>
  <si>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</si>
  <si>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</si>
  <si>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</si>
  <si>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</si>
  <si>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</si>
  <si>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</si>
  <si>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</si>
  <si>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</si>
  <si>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</si>
  <si>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</si>
  <si>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</si>
  <si>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</si>
  <si>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</si>
  <si>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</si>
  <si>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</si>
  <si>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</si>
  <si>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</si>
  <si>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</si>
  <si>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</si>
  <si>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</si>
  <si>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</si>
  <si>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</si>
  <si>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</si>
  <si>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</si>
  <si>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</si>
  <si>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</si>
  <si>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</si>
  <si>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</si>
  <si>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</si>
  <si>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</si>
  <si>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</si>
  <si>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</si>
  <si>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</si>
  <si>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</si>
  <si>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</si>
  <si>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</si>
  <si>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</si>
  <si>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</si>
  <si>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</si>
  <si>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</si>
  <si>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</si>
  <si>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</si>
  <si>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</si>
  <si>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</si>
  <si>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</si>
  <si>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</si>
  <si>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</si>
  <si>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</si>
  <si>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</si>
  <si>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</si>
  <si>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</si>
  <si>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</si>
  <si>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</si>
  <si>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</si>
  <si>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</si>
  <si>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</si>
  <si>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</si>
  <si>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</si>
  <si>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</si>
  <si>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</si>
  <si>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</si>
  <si>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</si>
  <si>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</si>
  <si>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</si>
  <si>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</si>
  <si>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</si>
  <si>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</si>
  <si>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</si>
  <si>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</si>
  <si>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</si>
  <si>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</si>
  <si>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</si>
  <si>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</si>
  <si>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</si>
  <si>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</si>
  <si>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</si>
  <si>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</si>
  <si>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</si>
  <si>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</si>
  <si>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</si>
  <si>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</si>
  <si>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</si>
  <si>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</si>
  <si>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</si>
  <si>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</si>
  <si>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</si>
  <si>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</si>
  <si>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</si>
  <si>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</si>
  <si>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</si>
  <si>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</si>
  <si>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</si>
  <si>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</si>
  <si>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</si>
  <si>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</si>
  <si>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</si>
  <si>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</si>
  <si>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</si>
  <si>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</si>
  <si>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</si>
  <si>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</si>
  <si>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</si>
  <si>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</si>
  <si>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</si>
  <si>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</si>
  <si>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</si>
  <si>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</si>
  <si>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</si>
  <si>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</si>
  <si>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</si>
  <si>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</si>
  <si>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</si>
  <si>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</si>
  <si>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</si>
  <si>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</si>
  <si>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</si>
  <si>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</si>
  <si>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</si>
  <si>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</si>
  <si>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</si>
  <si>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</si>
  <si>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</si>
  <si>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</si>
  <si>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</si>
  <si>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</si>
  <si>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</si>
  <si>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</si>
  <si>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</si>
  <si>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</si>
  <si>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</si>
  <si>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</si>
  <si>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</si>
  <si>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</si>
  <si>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</si>
  <si>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</si>
  <si>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</si>
  <si>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</si>
  <si>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</si>
  <si>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</si>
  <si>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</si>
  <si>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</si>
  <si>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</si>
  <si>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</si>
  <si>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</si>
  <si>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</si>
  <si>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</si>
  <si>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</si>
  <si>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</si>
  <si>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</si>
  <si>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</si>
  <si>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</si>
  <si>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</si>
  <si>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</si>
  <si>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</si>
  <si>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</si>
  <si>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</si>
  <si>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</si>
  <si>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</si>
  <si>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</si>
  <si>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</si>
  <si>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</si>
  <si>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</si>
  <si>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</si>
  <si>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</si>
  <si>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</si>
  <si>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</si>
  <si>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</si>
  <si>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</si>
  <si>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</si>
  <si>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</si>
  <si>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</si>
  <si>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</si>
  <si>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</si>
  <si>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</si>
  <si>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</si>
  <si>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</si>
  <si>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</si>
  <si>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</si>
  <si>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</si>
  <si>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</si>
  <si>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</si>
  <si>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</si>
  <si>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</si>
  <si>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</si>
  <si>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</si>
  <si>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</si>
  <si>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</si>
  <si>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</si>
  <si>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</si>
  <si>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</si>
  <si>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</si>
  <si>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</si>
  <si>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</si>
  <si>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</si>
  <si>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</si>
  <si>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</si>
  <si>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</si>
  <si>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</si>
  <si>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</si>
  <si>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</si>
  <si>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</si>
  <si>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</si>
  <si>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</si>
  <si>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</si>
  <si>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</si>
  <si>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</si>
  <si>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</si>
  <si>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</si>
  <si>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</si>
  <si>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</si>
  <si>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</si>
  <si>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</si>
  <si>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</si>
  <si>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</si>
  <si>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</si>
  <si>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</si>
  <si>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</si>
  <si>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</si>
  <si>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</si>
  <si>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</si>
  <si>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</si>
  <si>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</si>
  <si>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</si>
  <si>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</si>
  <si>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</si>
  <si>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</si>
  <si>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</si>
  <si>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</si>
  <si>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</si>
  <si>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</si>
  <si>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</si>
  <si>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</si>
  <si>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</si>
  <si>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</si>
  <si>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</si>
  <si>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</si>
  <si>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</si>
  <si>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</si>
  <si>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</si>
  <si>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</si>
  <si>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</si>
  <si>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</si>
  <si>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</si>
  <si>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</si>
  <si>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</si>
  <si>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</si>
  <si>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</si>
  <si>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</si>
  <si>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</si>
  <si>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</si>
  <si>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</si>
  <si>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</si>
  <si>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</si>
  <si>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</si>
  <si>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</si>
  <si>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</si>
  <si>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</si>
  <si>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</si>
  <si>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</si>
  <si>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</si>
  <si>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</si>
  <si>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</si>
  <si>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</si>
  <si>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</si>
  <si>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</si>
  <si>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</si>
  <si>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</si>
  <si>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</si>
  <si>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</si>
  <si>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</si>
  <si>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</si>
  <si>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</si>
  <si>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</si>
  <si>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</si>
  <si>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</si>
  <si>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</si>
  <si>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</si>
  <si>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</si>
  <si>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</si>
  <si>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</si>
  <si>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</si>
  <si>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</si>
  <si>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</si>
  <si>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</si>
  <si>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</si>
  <si>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</si>
  <si>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</si>
  <si>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</si>
  <si>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</si>
  <si>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</si>
  <si>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</si>
  <si>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</si>
  <si>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</si>
  <si>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</si>
  <si>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</si>
  <si>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</si>
  <si>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</si>
  <si>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</si>
  <si>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</si>
  <si>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</si>
  <si>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</si>
  <si>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</si>
  <si>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</si>
  <si>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</si>
  <si>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</si>
  <si>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</si>
  <si>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</si>
  <si>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</si>
  <si>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</si>
  <si>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</si>
  <si>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</si>
  <si>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</si>
  <si>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</si>
  <si>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</si>
  <si>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</si>
  <si>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</si>
  <si>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</si>
  <si>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</si>
  <si>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</si>
  <si>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</si>
  <si>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</si>
  <si>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</si>
  <si>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</si>
  <si>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</si>
  <si>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</si>
  <si>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</si>
  <si>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</si>
  <si>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</si>
  <si>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</si>
  <si>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</si>
  <si>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</si>
  <si>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</si>
  <si>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</si>
  <si>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</si>
  <si>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</si>
  <si>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</si>
  <si>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</si>
  <si>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</si>
  <si>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</si>
  <si>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</si>
  <si>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</si>
  <si>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</si>
  <si>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</si>
  <si>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</si>
  <si>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</si>
  <si>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</si>
  <si>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</si>
  <si>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</si>
  <si>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</si>
  <si>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</si>
  <si>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</si>
  <si>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</si>
  <si>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</si>
  <si>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</si>
  <si>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</si>
  <si>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</si>
  <si>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</si>
  <si>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</si>
  <si>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</si>
  <si>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</si>
  <si>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</si>
  <si>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</si>
  <si>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</si>
  <si>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</si>
  <si>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</si>
  <si>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</si>
  <si>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</si>
  <si>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</si>
  <si>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</si>
  <si>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</si>
  <si>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</si>
  <si>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</si>
  <si>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</si>
  <si>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</si>
  <si>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</si>
  <si>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</si>
  <si>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</si>
  <si>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</si>
  <si>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</si>
  <si>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</si>
  <si>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</si>
  <si>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</si>
  <si>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</si>
  <si>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</si>
  <si>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</si>
  <si>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</si>
  <si>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</si>
  <si>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</si>
  <si>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</si>
  <si>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</si>
  <si>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</si>
  <si>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</si>
  <si>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</si>
  <si>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</si>
  <si>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</si>
  <si>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</si>
  <si>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</si>
  <si>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</si>
  <si>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</si>
  <si>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</si>
  <si>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</si>
  <si>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</si>
  <si>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</si>
  <si>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</si>
  <si>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</si>
  <si>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</si>
  <si>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</si>
  <si>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</si>
  <si>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</si>
  <si>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</si>
  <si>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</si>
  <si>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</si>
  <si>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</si>
  <si>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</si>
  <si>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</si>
  <si>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</si>
  <si>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</si>
  <si>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</si>
  <si>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</si>
  <si>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</si>
  <si>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</si>
  <si>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</si>
  <si>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</si>
  <si>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</si>
  <si>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</si>
  <si>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</si>
  <si>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</si>
  <si>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</si>
  <si>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</si>
  <si>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</si>
  <si>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</si>
  <si>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</si>
  <si>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</si>
  <si>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</si>
  <si>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</si>
  <si>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</si>
  <si>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</si>
  <si>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</si>
  <si>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</si>
  <si>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</si>
  <si>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</si>
  <si>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</si>
  <si>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</si>
  <si>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</si>
  <si>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</si>
  <si>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</si>
  <si>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</si>
  <si>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</si>
  <si>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</si>
  <si>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</si>
  <si>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</si>
  <si>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</si>
  <si>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</si>
  <si>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</si>
  <si>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</si>
  <si>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</si>
  <si>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</si>
  <si>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</si>
  <si>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</si>
  <si>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</si>
  <si>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</si>
  <si>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</si>
  <si>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</si>
  <si>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</si>
  <si>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</si>
  <si>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</si>
  <si>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</si>
  <si>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</si>
  <si>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</si>
  <si>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</si>
  <si>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</si>
  <si>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</si>
  <si>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</si>
  <si>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</si>
  <si>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</si>
  <si>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</si>
  <si>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</si>
  <si>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</si>
  <si>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</si>
  <si>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</si>
  <si>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</si>
  <si>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</si>
  <si>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</si>
  <si>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</si>
  <si>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</si>
  <si>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</si>
  <si>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</si>
  <si>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</si>
  <si>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</si>
  <si>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</si>
  <si>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</si>
  <si>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</si>
  <si>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</si>
  <si>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</si>
  <si>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</si>
  <si>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</si>
  <si>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</si>
  <si>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</si>
  <si>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</si>
  <si>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</si>
  <si>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</si>
  <si>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</si>
  <si>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</si>
  <si>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</si>
  <si>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</si>
  <si>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</si>
  <si>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</si>
  <si>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</si>
  <si>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</si>
  <si>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</si>
  <si>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</si>
  <si>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</si>
  <si>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</si>
  <si>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</si>
  <si>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</si>
  <si>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</si>
  <si>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</si>
  <si>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</si>
  <si>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</si>
  <si>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</si>
  <si>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</si>
  <si>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</si>
  <si>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</si>
  <si>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</si>
  <si>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</si>
  <si>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</si>
  <si>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</si>
  <si>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</si>
  <si>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</si>
  <si>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</si>
  <si>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</si>
  <si>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</si>
  <si>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</si>
  <si>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</si>
  <si>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</si>
  <si>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</si>
  <si>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</si>
  <si>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</si>
  <si>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</si>
  <si>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</si>
  <si>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</si>
  <si>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</si>
  <si>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</si>
  <si>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</si>
  <si>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</si>
  <si>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</si>
  <si>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</si>
  <si>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</si>
  <si>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</si>
  <si>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</si>
  <si>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</si>
  <si>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</si>
  <si>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</si>
  <si>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</si>
  <si>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</si>
  <si>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</si>
  <si>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</si>
  <si>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</si>
  <si>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</si>
  <si>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</si>
  <si>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</si>
  <si>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</si>
  <si>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</si>
  <si>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</si>
  <si>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</si>
  <si>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</si>
  <si>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</si>
  <si>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</si>
  <si>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</si>
  <si>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</si>
  <si>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</si>
  <si>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</si>
  <si>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</si>
  <si>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</si>
  <si>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</si>
  <si>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</si>
  <si>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</si>
  <si>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</si>
  <si>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</si>
  <si>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</si>
  <si>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</si>
  <si>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</si>
  <si>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</si>
  <si>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</si>
  <si>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</si>
  <si>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</si>
  <si>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</si>
  <si>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</si>
  <si>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</si>
  <si>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</si>
  <si>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</si>
  <si>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</si>
  <si>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</si>
  <si>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</si>
  <si>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</si>
  <si>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</si>
  <si>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</si>
  <si>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</si>
  <si>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</si>
  <si>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</si>
  <si>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</si>
  <si>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</si>
  <si>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</si>
  <si>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</si>
  <si>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</si>
  <si>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</si>
  <si>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</si>
  <si>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</si>
  <si>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</si>
  <si>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</si>
  <si>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</si>
  <si>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</si>
  <si>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</si>
  <si>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</si>
  <si>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</si>
  <si>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</si>
  <si>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</si>
  <si>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</si>
  <si>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</si>
  <si>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</si>
  <si>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</si>
  <si>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</si>
  <si>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</si>
  <si>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</si>
  <si>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</si>
  <si>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</si>
  <si>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</si>
  <si>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</si>
  <si>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</si>
  <si>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</si>
  <si>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</si>
  <si>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</si>
  <si>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</si>
  <si>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</si>
  <si>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</si>
  <si>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</si>
  <si>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</si>
  <si>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</si>
  <si>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</si>
  <si>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</si>
  <si>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</si>
  <si>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</si>
  <si>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</si>
  <si>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</si>
  <si>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</si>
  <si>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</si>
  <si>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</si>
  <si>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</si>
  <si>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</si>
  <si>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</si>
  <si>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</si>
  <si>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</si>
  <si>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</si>
  <si>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</si>
  <si>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</si>
  <si>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</si>
  <si>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</si>
  <si>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</si>
  <si>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</si>
  <si>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</si>
  <si>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</si>
  <si>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</si>
  <si>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</si>
  <si>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</si>
  <si>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</si>
  <si>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</si>
  <si>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</si>
  <si>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</si>
  <si>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</si>
  <si>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</si>
  <si>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</si>
  <si>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</si>
  <si>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</si>
  <si>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</si>
  <si>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</si>
  <si>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</si>
  <si>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</si>
  <si>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</si>
  <si>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</si>
  <si>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</si>
  <si>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</si>
  <si>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</si>
  <si>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</si>
  <si>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</si>
  <si>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</si>
  <si>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</si>
  <si>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</si>
  <si>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</si>
  <si>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</si>
  <si>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</si>
  <si>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</si>
  <si>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</si>
  <si>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</si>
  <si>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</si>
  <si>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</si>
  <si>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</si>
  <si>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</si>
  <si>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</si>
  <si>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</si>
  <si>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</si>
  <si>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</si>
  <si>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</si>
  <si>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</si>
  <si>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</si>
  <si>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</si>
  <si>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</si>
  <si>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</si>
  <si>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</si>
  <si>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</si>
  <si>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</si>
  <si>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</si>
  <si>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</si>
  <si>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</si>
  <si>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</si>
  <si>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</si>
  <si>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</si>
  <si>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</si>
  <si>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</si>
  <si>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</si>
  <si>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</si>
  <si>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</si>
  <si>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</si>
  <si>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</si>
  <si>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</si>
  <si>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</si>
  <si>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</si>
  <si>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</si>
  <si>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</si>
  <si>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</si>
  <si>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</si>
  <si>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</si>
  <si>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</si>
  <si>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</si>
  <si>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</si>
  <si>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</si>
  <si>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</si>
  <si>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</si>
  <si>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</si>
  <si>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</si>
  <si>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</si>
  <si>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</si>
  <si>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</si>
  <si>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</si>
  <si>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</si>
  <si>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</si>
  <si>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</si>
  <si>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</si>
  <si>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</si>
  <si>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</si>
  <si>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</si>
  <si>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</si>
  <si>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</si>
  <si>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</si>
  <si>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</si>
  <si>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</si>
  <si>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</si>
  <si>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</si>
  <si>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</si>
  <si>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</si>
  <si>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</si>
  <si>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</si>
  <si>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</si>
  <si>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</si>
  <si>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</si>
  <si>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</si>
  <si>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</si>
  <si>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</si>
  <si>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</si>
  <si>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</si>
  <si>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</si>
  <si>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</si>
  <si>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</si>
  <si>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</si>
  <si>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</si>
  <si>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</si>
  <si>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</si>
  <si>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</si>
  <si>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</si>
  <si>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</si>
  <si>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</si>
  <si>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</si>
  <si>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</si>
  <si>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</si>
  <si>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</si>
  <si>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</si>
  <si>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</si>
  <si>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</si>
  <si>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</si>
  <si>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</si>
  <si>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</si>
  <si>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</si>
  <si>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</si>
  <si>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</si>
  <si>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</si>
  <si>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</si>
  <si>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</si>
  <si>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</si>
  <si>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</si>
  <si>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</si>
  <si>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</si>
  <si>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</si>
  <si>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</si>
  <si>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</si>
  <si>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</si>
  <si>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</si>
  <si>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</si>
  <si>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</si>
  <si>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</si>
  <si>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</si>
  <si>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</si>
  <si>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</si>
  <si>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</si>
  <si>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</si>
  <si>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</si>
  <si>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</si>
  <si>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</si>
  <si>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</si>
  <si>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</si>
  <si>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</si>
  <si>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</si>
  <si>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</si>
  <si>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</si>
  <si>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</si>
  <si>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</si>
  <si>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</si>
  <si>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</si>
  <si>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</si>
  <si>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</si>
  <si>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</si>
  <si>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</si>
  <si>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</si>
  <si>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</si>
  <si>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</si>
  <si>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</si>
  <si>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</si>
  <si>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</si>
  <si>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</si>
  <si>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</si>
  <si>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</si>
  <si>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</si>
  <si>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</si>
  <si>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</si>
  <si>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</si>
  <si>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</si>
  <si>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</si>
  <si>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</si>
  <si>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</si>
  <si>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</si>
  <si>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</si>
  <si>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</si>
  <si>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</si>
  <si>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</si>
  <si>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</si>
  <si>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</si>
  <si>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</si>
  <si>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</si>
  <si>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</si>
  <si>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</si>
  <si>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</si>
  <si>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</si>
  <si>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</si>
  <si>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</si>
  <si>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</si>
  <si>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</si>
  <si>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</si>
  <si>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</si>
  <si>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</si>
  <si>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</si>
  <si>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</si>
  <si>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</si>
  <si>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</si>
  <si>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</si>
  <si>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</si>
  <si>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</si>
  <si>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</si>
  <si>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</si>
  <si>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</si>
  <si>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</si>
  <si>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</si>
  <si>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</si>
  <si>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</si>
  <si>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</si>
  <si>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</si>
  <si>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</si>
  <si>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</si>
  <si>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</si>
  <si>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</si>
  <si>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</si>
  <si>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</si>
  <si>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</si>
  <si>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</si>
  <si>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</si>
  <si>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</si>
  <si>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</si>
  <si>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</si>
  <si>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</si>
  <si>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</si>
  <si>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</si>
  <si>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</si>
  <si>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</si>
  <si>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</si>
  <si>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</si>
  <si>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</si>
  <si>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</si>
  <si>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</si>
  <si>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</si>
  <si>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</si>
  <si>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</si>
  <si>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</si>
  <si>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</si>
  <si>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</si>
  <si>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</si>
  <si>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</si>
  <si>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</si>
  <si>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</si>
  <si>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</si>
  <si>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</si>
  <si>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</si>
  <si>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</si>
  <si>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</si>
  <si>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</si>
  <si>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</si>
  <si>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</si>
  <si>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</si>
  <si>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</si>
  <si>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</si>
  <si>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</si>
  <si>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</si>
  <si>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</si>
  <si>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</si>
  <si>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</si>
  <si>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</si>
  <si>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</si>
  <si>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</si>
  <si>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</si>
  <si>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</si>
  <si>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</si>
  <si>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</si>
  <si>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</si>
  <si>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</si>
  <si>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</si>
  <si>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</si>
  <si>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</si>
  <si>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</si>
  <si>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</si>
  <si>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</si>
  <si>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</si>
  <si>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</si>
  <si>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</si>
  <si>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</si>
  <si>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</si>
  <si>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</si>
  <si>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</si>
  <si>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</si>
  <si>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</si>
  <si>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</si>
  <si>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</si>
  <si>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</si>
  <si>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</si>
  <si>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</si>
  <si>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</si>
  <si>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</si>
  <si>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</si>
  <si>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</si>
  <si>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</si>
  <si>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</si>
  <si>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</si>
  <si>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</si>
  <si>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</si>
  <si>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</si>
  <si>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</si>
  <si>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</si>
  <si>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</si>
  <si>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</si>
  <si>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</si>
  <si>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</si>
  <si>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</si>
  <si>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</si>
  <si>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</si>
  <si>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</si>
  <si>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</si>
  <si>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</si>
  <si>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</si>
  <si>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</si>
  <si>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</si>
  <si>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</si>
  <si>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</si>
  <si>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</si>
  <si>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</si>
  <si>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</si>
  <si>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</si>
  <si>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</si>
  <si>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</si>
  <si>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</si>
  <si>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</si>
  <si>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</si>
  <si>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</si>
  <si>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</si>
  <si>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</si>
  <si>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</si>
  <si>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</si>
  <si>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</si>
  <si>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</si>
  <si>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</si>
  <si>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</si>
  <si>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</si>
  <si>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</si>
  <si>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</si>
  <si>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</si>
  <si>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</si>
  <si>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</si>
  <si>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</si>
  <si>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</si>
  <si>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</si>
  <si>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</si>
  <si>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</si>
  <si>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</si>
  <si>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</si>
  <si>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</si>
  <si>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</si>
  <si>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</si>
  <si>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</si>
  <si>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</si>
  <si>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</si>
  <si>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</si>
  <si>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</si>
  <si>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</si>
  <si>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</si>
  <si>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</si>
  <si>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</si>
  <si>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</si>
  <si>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</si>
  <si>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</si>
  <si>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</si>
  <si>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</si>
  <si>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</si>
  <si>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</si>
  <si>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</si>
  <si>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</si>
  <si>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</si>
  <si>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</si>
  <si>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</si>
  <si>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</si>
  <si>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</si>
  <si>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</si>
  <si>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</si>
  <si>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</si>
  <si>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</si>
  <si>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</si>
  <si>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</si>
  <si>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</si>
  <si>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</si>
  <si>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</si>
  <si>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</si>
  <si>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</si>
  <si>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</si>
  <si>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</si>
  <si>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</si>
  <si>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</si>
  <si>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</si>
  <si>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</si>
  <si>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</si>
  <si>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</si>
  <si>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</si>
  <si>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</si>
  <si>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</si>
  <si>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</si>
  <si>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</si>
  <si>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</si>
  <si>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</si>
  <si>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</si>
  <si>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</si>
  <si>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</si>
  <si>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</si>
  <si>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</si>
  <si>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</si>
  <si>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</si>
  <si>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</si>
  <si>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</si>
  <si>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</si>
  <si>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</si>
  <si>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</si>
  <si>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</si>
  <si>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</si>
  <si>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</si>
  <si>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</si>
  <si>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</si>
  <si>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</si>
  <si>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</si>
  <si>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</si>
  <si>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</si>
  <si>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</si>
  <si>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</si>
  <si>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</si>
  <si>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</si>
  <si>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</si>
  <si>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</si>
  <si>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</si>
  <si>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</si>
  <si>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</si>
  <si>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</si>
  <si>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</si>
  <si>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</si>
  <si>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</si>
  <si>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</si>
  <si>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</si>
  <si>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</si>
  <si>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</si>
  <si>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</si>
  <si>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</si>
  <si>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</si>
  <si>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</si>
  <si>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</si>
  <si>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</si>
  <si>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</si>
  <si>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</si>
  <si>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</si>
  <si>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</si>
  <si>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</si>
  <si>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</si>
  <si>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</si>
  <si>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</si>
  <si>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</si>
  <si>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</si>
  <si>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</si>
  <si>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</si>
  <si>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</si>
  <si>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</si>
  <si>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</si>
  <si>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</si>
  <si>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</si>
  <si>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</si>
  <si>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</si>
  <si>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</si>
  <si>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</si>
  <si>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</si>
  <si>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</si>
  <si>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</si>
  <si>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</si>
  <si>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</si>
  <si>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</si>
  <si>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</si>
  <si>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</si>
  <si>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</si>
  <si>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</si>
  <si>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</si>
  <si>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</si>
  <si>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</si>
  <si>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</si>
  <si>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</si>
  <si>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</si>
  <si>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</si>
  <si>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</si>
  <si>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</si>
  <si>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</si>
  <si>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</si>
  <si>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</si>
  <si>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</si>
  <si>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</si>
  <si>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</si>
  <si>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</si>
  <si>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</si>
  <si>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</si>
  <si>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</si>
  <si>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</si>
  <si>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</si>
  <si>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</si>
  <si>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</si>
  <si>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</si>
  <si>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</si>
  <si>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</si>
  <si>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</si>
  <si>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</si>
  <si>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</si>
  <si>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</si>
  <si>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</si>
  <si>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</si>
  <si>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</si>
  <si>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</si>
  <si>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</si>
  <si>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</si>
  <si>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</si>
  <si>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</si>
  <si>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</si>
  <si>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</si>
  <si>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</si>
  <si>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</si>
  <si>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</si>
  <si>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</si>
  <si>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</si>
  <si>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</si>
  <si>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</si>
  <si>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</si>
  <si>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</si>
  <si>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</si>
  <si>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</si>
  <si>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</si>
  <si>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</si>
  <si>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</si>
  <si>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</si>
  <si>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</si>
  <si>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</si>
  <si>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</si>
  <si>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</si>
  <si>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</si>
  <si>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</si>
  <si>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</si>
  <si>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</si>
  <si>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</si>
  <si>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</si>
  <si>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</si>
  <si>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</si>
  <si>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</si>
  <si>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</si>
  <si>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</si>
  <si>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</si>
  <si>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</si>
  <si>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</si>
  <si>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</si>
  <si>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</si>
  <si>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</si>
  <si>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</si>
  <si>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</si>
  <si>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</si>
  <si>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</si>
  <si>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</si>
  <si>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</si>
  <si>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</si>
  <si>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</si>
  <si>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</si>
  <si>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</si>
  <si>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</si>
  <si>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</si>
  <si>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</si>
  <si>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</si>
  <si>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</si>
  <si>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</si>
  <si>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</si>
  <si>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</si>
  <si>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</si>
  <si>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</si>
  <si>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</si>
  <si>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</si>
  <si>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</si>
  <si>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</si>
  <si>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</si>
  <si>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</si>
  <si>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</si>
  <si>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</si>
  <si>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</si>
  <si>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</si>
  <si>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</si>
  <si>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</si>
  <si>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</si>
  <si>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</si>
  <si>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</si>
  <si>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</si>
  <si>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</si>
  <si>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</si>
  <si>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</si>
  <si>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</si>
  <si>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</si>
  <si>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</si>
  <si>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</si>
  <si>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</si>
  <si>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</si>
  <si>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</si>
  <si>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</si>
  <si>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</si>
  <si>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</si>
  <si>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</si>
  <si>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</si>
  <si>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</si>
  <si>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</si>
  <si>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</si>
  <si>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</si>
  <si>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</si>
  <si>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</si>
  <si>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</si>
  <si>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</si>
  <si>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</si>
  <si>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</si>
  <si>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</si>
  <si>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</si>
  <si>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</si>
  <si>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</si>
  <si>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</si>
  <si>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</si>
  <si>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</si>
  <si>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</si>
  <si>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</si>
  <si>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</si>
  <si>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</si>
  <si>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</si>
  <si>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</si>
  <si>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</si>
  <si>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</si>
  <si>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</si>
  <si>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</si>
  <si>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</si>
  <si>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</si>
  <si>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</si>
  <si>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</si>
  <si>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</si>
  <si>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</si>
  <si>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</si>
  <si>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</si>
  <si>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</si>
  <si>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</si>
  <si>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</si>
  <si>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</si>
  <si>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</si>
  <si>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</si>
  <si>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</si>
  <si>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</si>
  <si>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</si>
  <si>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</si>
  <si>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</si>
  <si>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</si>
  <si>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</si>
  <si>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</si>
  <si>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</si>
  <si>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</si>
  <si>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</si>
  <si>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</si>
  <si>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</si>
  <si>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</si>
  <si>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</si>
  <si>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</si>
  <si>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</si>
  <si>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</si>
  <si>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</si>
  <si>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</si>
  <si>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</si>
  <si>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</si>
  <si>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</si>
  <si>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</si>
  <si>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</si>
  <si>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</si>
  <si>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</si>
  <si>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</si>
  <si>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</si>
  <si>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</si>
  <si>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</si>
  <si>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</si>
  <si>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</si>
  <si>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</si>
  <si>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</si>
  <si>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</si>
  <si>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</si>
  <si>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</si>
  <si>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</si>
  <si>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</si>
  <si>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</si>
  <si>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</si>
  <si>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</si>
  <si>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</si>
  <si>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</si>
  <si>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</si>
  <si>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</si>
  <si>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</si>
  <si>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</si>
  <si>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</si>
  <si>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</si>
  <si>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</si>
  <si>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</si>
  <si>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</si>
  <si>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</si>
  <si>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</si>
  <si>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</si>
  <si>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</si>
  <si>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</si>
  <si>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</si>
  <si>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</si>
  <si>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</si>
  <si>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</si>
  <si>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</si>
  <si>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</si>
  <si>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</si>
  <si>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</si>
  <si>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</si>
  <si>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</si>
  <si>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</si>
  <si>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</si>
  <si>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</si>
  <si>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</si>
  <si>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</si>
  <si>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</si>
  <si>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</si>
  <si>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</si>
  <si>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</si>
  <si>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</si>
  <si>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</si>
  <si>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</si>
  <si>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</si>
  <si>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</si>
  <si>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</si>
  <si>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</si>
  <si>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</si>
  <si>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</si>
  <si>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</si>
  <si>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</si>
  <si>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</si>
  <si>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</si>
  <si>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</si>
  <si>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</si>
  <si>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</si>
  <si>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</si>
  <si>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</si>
  <si>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</si>
  <si>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</si>
  <si>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</si>
  <si>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</si>
  <si>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</si>
  <si>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</si>
  <si>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</si>
  <si>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</si>
  <si>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</si>
  <si>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</si>
  <si>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</si>
  <si>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</si>
  <si>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</si>
  <si>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</si>
  <si>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</si>
  <si>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</si>
  <si>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</si>
  <si>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</si>
  <si>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</si>
  <si>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</si>
  <si>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</si>
  <si>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</si>
  <si>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</si>
  <si>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</si>
  <si>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</si>
  <si>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</si>
  <si>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</si>
  <si>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</si>
  <si>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</si>
  <si>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</si>
  <si>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</si>
  <si>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</si>
  <si>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</si>
  <si>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</si>
  <si>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</si>
  <si>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</si>
  <si>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</si>
  <si>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</si>
  <si>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</si>
  <si>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</si>
  <si>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</si>
  <si>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</si>
  <si>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</si>
  <si>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</si>
  <si>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</si>
  <si>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</si>
  <si>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</si>
  <si>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</si>
  <si>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</si>
  <si>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</si>
  <si>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</si>
  <si>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</si>
  <si>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</si>
  <si>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</si>
  <si>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</si>
  <si>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</si>
  <si>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</si>
  <si>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</si>
  <si>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</si>
  <si>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</si>
  <si>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</si>
  <si>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</si>
  <si>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</si>
  <si>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</si>
  <si>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</si>
  <si>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</si>
  <si>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</si>
  <si>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</si>
  <si>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</si>
  <si>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</si>
  <si>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</si>
  <si>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</si>
  <si>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</si>
  <si>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</si>
  <si>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</si>
  <si>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</si>
  <si>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</si>
  <si>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</si>
  <si>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</si>
  <si>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</si>
  <si>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</si>
  <si>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</si>
  <si>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</si>
  <si>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</si>
  <si>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</si>
  <si>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</si>
  <si>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</si>
  <si>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</si>
  <si>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</si>
  <si>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</si>
  <si>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</si>
  <si>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</si>
  <si>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</si>
  <si>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</si>
  <si>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</si>
  <si>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</si>
  <si>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</si>
  <si>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</si>
  <si>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</si>
  <si>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</si>
  <si>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</si>
  <si>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</si>
  <si>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</si>
  <si>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</si>
  <si>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</si>
  <si>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</si>
  <si>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</si>
  <si>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</si>
  <si>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</si>
  <si>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</si>
  <si>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</si>
  <si>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</si>
  <si>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</si>
  <si>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</si>
  <si>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</si>
  <si>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</si>
  <si>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</si>
  <si>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</si>
  <si>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</si>
  <si>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</si>
  <si>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</si>
  <si>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</si>
  <si>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</si>
  <si>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</si>
  <si>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</si>
  <si>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</si>
  <si>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</si>
  <si>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</si>
  <si>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</si>
  <si>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</si>
  <si>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</si>
  <si>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</si>
  <si>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</si>
  <si>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</si>
  <si>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</si>
  <si>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</si>
  <si>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</si>
  <si>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</si>
  <si>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</si>
  <si>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</si>
  <si>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</si>
  <si>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</si>
  <si>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</si>
  <si>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</si>
  <si>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</si>
  <si>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</si>
  <si>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</si>
  <si>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</si>
  <si>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</si>
  <si>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</si>
  <si>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</si>
  <si>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</si>
  <si>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</si>
  <si>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</si>
  <si>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</si>
  <si>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</si>
  <si>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</si>
  <si>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</si>
  <si>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</si>
  <si>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</si>
  <si>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</si>
  <si>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</si>
  <si>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</si>
  <si>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</si>
  <si>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</si>
  <si>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</si>
  <si>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</si>
  <si>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</si>
  <si>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</si>
  <si>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</si>
  <si>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</si>
  <si>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</si>
  <si>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</si>
  <si>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</si>
  <si>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</si>
  <si>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</si>
  <si>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</si>
  <si>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</si>
  <si>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</si>
  <si>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</si>
  <si>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</si>
  <si>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</si>
  <si>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</si>
  <si>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</si>
  <si>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</si>
  <si>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</si>
  <si>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</si>
  <si>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</si>
  <si>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</si>
  <si>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</si>
  <si>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</si>
  <si>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</si>
  <si>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</si>
  <si>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</si>
  <si>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</si>
  <si>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</si>
  <si>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</si>
  <si>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</si>
  <si>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</si>
  <si>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</si>
  <si>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</si>
  <si>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</si>
  <si>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</si>
  <si>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</si>
  <si>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</si>
  <si>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</si>
  <si>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</si>
  <si>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</si>
  <si>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</si>
  <si>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</si>
  <si>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</si>
  <si>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</si>
  <si>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</si>
  <si>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</si>
  <si>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</si>
  <si>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</si>
  <si>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</si>
  <si>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</si>
  <si>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</si>
  <si>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</si>
  <si>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</si>
  <si>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</si>
  <si>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</si>
  <si>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</si>
  <si>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</si>
  <si>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</si>
  <si>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</si>
  <si>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</si>
  <si>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</si>
  <si>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</si>
  <si>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</si>
  <si>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</si>
  <si>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</si>
  <si>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</si>
  <si>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</si>
  <si>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</si>
  <si>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</si>
  <si>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</si>
  <si>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</si>
  <si>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</si>
  <si>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</si>
  <si>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</si>
  <si>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</si>
  <si>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</si>
  <si>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</si>
  <si>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</si>
  <si>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</si>
  <si>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</si>
  <si>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</si>
  <si>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</si>
  <si>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</si>
  <si>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</si>
  <si>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</si>
  <si>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</si>
  <si>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</si>
  <si>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</si>
  <si>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</si>
  <si>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</si>
  <si>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</si>
  <si>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</si>
  <si>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</si>
  <si>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</si>
  <si>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</si>
  <si>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</si>
  <si>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</si>
  <si>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</si>
  <si>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</si>
  <si>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</si>
  <si>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</si>
  <si>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</si>
  <si>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</si>
  <si>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</si>
  <si>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</si>
  <si>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</si>
  <si>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</si>
  <si>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</si>
  <si>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</si>
  <si>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</si>
  <si>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</si>
  <si>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</si>
  <si>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</si>
  <si>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</si>
  <si>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</si>
  <si>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</si>
  <si>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</si>
  <si>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</si>
  <si>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</si>
  <si>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</si>
  <si>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</si>
  <si>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</si>
  <si>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</si>
  <si>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</si>
  <si>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</si>
  <si>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</si>
  <si>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</si>
  <si>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</si>
  <si>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</si>
  <si>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</si>
  <si>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</si>
  <si>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</si>
  <si>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</si>
  <si>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</si>
  <si>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</si>
  <si>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</si>
  <si>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</si>
  <si>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</si>
  <si>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</si>
  <si>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</si>
  <si>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</si>
  <si>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</si>
  <si>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</si>
  <si>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</si>
  <si>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</si>
  <si>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</si>
  <si>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</si>
  <si>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</si>
  <si>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</si>
  <si>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</si>
  <si>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</si>
  <si>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</si>
  <si>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</si>
  <si>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</si>
  <si>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</si>
  <si>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</si>
  <si>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</si>
  <si>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</si>
  <si>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</si>
  <si>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</si>
  <si>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</si>
  <si>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</si>
  <si>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</si>
  <si>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</si>
  <si>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</si>
  <si>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</si>
  <si>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</si>
  <si>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</si>
  <si>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</si>
  <si>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</si>
  <si>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</si>
  <si>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</si>
  <si>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</si>
  <si>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</si>
  <si>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</si>
  <si>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</si>
  <si>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</si>
  <si>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</si>
  <si>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</si>
  <si>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</si>
  <si>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</si>
  <si>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</si>
  <si>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</si>
  <si>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</si>
  <si>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</si>
  <si>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</si>
  <si>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</si>
  <si>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</si>
  <si>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</si>
  <si>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</si>
  <si>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</si>
  <si>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</si>
  <si>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</si>
  <si>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</si>
  <si>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</si>
  <si>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</si>
  <si>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</si>
  <si>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</si>
  <si>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</si>
  <si>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</si>
  <si>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</si>
  <si>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</si>
  <si>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</si>
  <si>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</si>
  <si>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</si>
  <si>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</si>
  <si>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</si>
  <si>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</si>
  <si>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</si>
  <si>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</si>
  <si>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</si>
  <si>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</si>
  <si>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</si>
  <si>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</si>
  <si>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</si>
  <si>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</si>
  <si>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</si>
  <si>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</si>
  <si>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</si>
  <si>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</si>
  <si>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</si>
  <si>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</si>
  <si>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</si>
  <si>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</si>
  <si>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</si>
  <si>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</si>
  <si>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</si>
  <si>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</si>
  <si>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</si>
  <si>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</si>
  <si>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</si>
  <si>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</si>
  <si>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</si>
  <si>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</si>
  <si>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</si>
  <si>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</si>
  <si>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</si>
  <si>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</si>
  <si>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</si>
  <si>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</si>
  <si>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</si>
  <si>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</si>
  <si>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</si>
  <si>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</si>
  <si>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</si>
  <si>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</si>
  <si>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</si>
  <si>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</si>
  <si>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</si>
  <si>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</si>
  <si>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</si>
  <si>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</si>
  <si>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</si>
  <si>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</si>
  <si>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</si>
  <si>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</si>
  <si>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</si>
  <si>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</si>
  <si>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</si>
  <si>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</si>
  <si>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</si>
  <si>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</si>
  <si>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</si>
  <si>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</si>
  <si>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</si>
  <si>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</si>
  <si>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</si>
  <si>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</si>
  <si>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</si>
  <si>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</si>
  <si>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</si>
  <si>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</si>
  <si>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</si>
  <si>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</si>
  <si>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</si>
  <si>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</si>
  <si>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</si>
  <si>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</si>
  <si>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</si>
  <si>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</si>
  <si>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</si>
  <si>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</si>
  <si>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</si>
  <si>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</si>
  <si>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</si>
  <si>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</si>
  <si>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</si>
  <si>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</si>
  <si>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</si>
  <si>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</si>
  <si>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</si>
  <si>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</si>
  <si>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</si>
  <si>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</si>
  <si>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</si>
  <si>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</si>
  <si>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</si>
  <si>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</si>
  <si>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</si>
  <si>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</si>
  <si>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</si>
  <si>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</si>
  <si>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</si>
  <si>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</si>
  <si>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</si>
  <si>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</si>
  <si>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</si>
  <si>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</si>
  <si>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</si>
  <si>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</si>
  <si>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</si>
  <si>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</si>
  <si>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</si>
  <si>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</si>
  <si>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</si>
  <si>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</si>
  <si>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</si>
  <si>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</si>
  <si>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</si>
  <si>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</si>
  <si>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</si>
  <si>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</si>
  <si>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</si>
  <si>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</si>
  <si>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</si>
  <si>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</si>
  <si>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</si>
  <si>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</si>
  <si>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</si>
  <si>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</si>
  <si>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</si>
  <si>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</si>
  <si>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</si>
  <si>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</si>
  <si>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</si>
  <si>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</si>
  <si>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</si>
  <si>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</si>
  <si>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</si>
  <si>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</si>
  <si>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</si>
  <si>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</si>
  <si>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</si>
  <si>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</si>
  <si>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</si>
  <si>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</si>
  <si>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</si>
  <si>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</si>
  <si>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</si>
  <si>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</si>
  <si>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</si>
  <si>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</si>
  <si>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</si>
  <si>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</si>
  <si>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</si>
  <si>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</si>
  <si>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</si>
  <si>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</si>
  <si>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</si>
  <si>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</si>
  <si>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</si>
  <si>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</si>
  <si>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</si>
  <si>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</si>
  <si>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</si>
  <si>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</si>
  <si>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</si>
  <si>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</si>
  <si>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</si>
  <si>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</si>
  <si>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</si>
  <si>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</si>
  <si>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</si>
  <si>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</si>
  <si>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</si>
  <si>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</si>
  <si>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</si>
  <si>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</si>
  <si>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</si>
  <si>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</si>
  <si>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</si>
  <si>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</si>
  <si>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</si>
  <si>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</si>
  <si>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</si>
  <si>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</si>
  <si>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</si>
  <si>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</si>
  <si>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</si>
  <si>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</si>
  <si>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</si>
  <si>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</si>
  <si>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</si>
  <si>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</si>
  <si>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</si>
  <si>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</si>
  <si>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</si>
  <si>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</si>
  <si>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</si>
  <si>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</si>
  <si>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</si>
  <si>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</si>
  <si>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</si>
  <si>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</si>
  <si>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</si>
  <si>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</si>
  <si>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</si>
  <si>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</si>
  <si>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</si>
  <si>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</si>
  <si>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</si>
  <si>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</si>
  <si>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</si>
  <si>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</si>
  <si>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</si>
  <si>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</si>
  <si>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</si>
  <si>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</si>
  <si>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</si>
  <si>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</si>
  <si>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</si>
  <si>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</si>
  <si>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</si>
  <si>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</si>
  <si>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</si>
  <si>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</si>
  <si>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</si>
  <si>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</si>
  <si>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</si>
  <si>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</si>
  <si>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</si>
  <si>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</si>
  <si>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</si>
  <si>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</si>
  <si>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</si>
  <si>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</si>
  <si>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</si>
  <si>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</si>
  <si>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</si>
  <si>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</si>
  <si>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</si>
  <si>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</si>
  <si>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</si>
  <si>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</si>
  <si>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</si>
  <si>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</si>
  <si>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</si>
  <si>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</si>
  <si>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</si>
  <si>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</si>
  <si>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</si>
  <si>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</si>
  <si>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</si>
  <si>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</si>
  <si>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</si>
  <si>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</si>
  <si>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</si>
  <si>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</si>
  <si>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</si>
  <si>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</si>
  <si>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</si>
  <si>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</si>
  <si>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</si>
  <si>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</si>
  <si>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</si>
  <si>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</si>
  <si>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</si>
  <si>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</si>
  <si>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</si>
  <si>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</si>
  <si>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</si>
  <si>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</si>
  <si>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</si>
  <si>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</si>
  <si>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</si>
  <si>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</si>
  <si>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</si>
  <si>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</si>
  <si>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</si>
  <si>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</si>
  <si>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</si>
  <si>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</si>
  <si>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</si>
  <si>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</si>
  <si>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</si>
  <si>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</si>
  <si>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</si>
  <si>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</si>
  <si>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</si>
  <si>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</si>
  <si>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</si>
  <si>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</si>
  <si>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</si>
  <si>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</si>
  <si>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</si>
  <si>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</si>
  <si>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</si>
  <si>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</si>
  <si>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</si>
  <si>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</si>
  <si>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</si>
  <si>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</si>
  <si>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</si>
  <si>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</si>
  <si>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</si>
  <si>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</si>
  <si>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</si>
  <si>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</si>
  <si>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</si>
  <si>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</si>
  <si>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</si>
  <si>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</si>
  <si>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</si>
  <si>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</si>
  <si>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</si>
  <si>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</si>
  <si>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</si>
  <si>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</si>
  <si>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</si>
  <si>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</si>
  <si>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</si>
  <si>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</si>
  <si>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</si>
  <si>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</si>
  <si>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</si>
  <si>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</si>
  <si>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</si>
  <si>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</si>
  <si>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</si>
  <si>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</si>
  <si>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</si>
  <si>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</si>
  <si>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</si>
  <si>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</si>
  <si>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</si>
  <si>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</si>
  <si>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</si>
  <si>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</si>
  <si>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</si>
  <si>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</si>
  <si>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</si>
  <si>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</si>
  <si>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</si>
  <si>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</si>
  <si>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</si>
  <si>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</si>
  <si>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</si>
  <si>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</si>
  <si>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</si>
  <si>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</si>
  <si>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</si>
  <si>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</si>
  <si>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</si>
  <si>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</si>
  <si>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</si>
  <si>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</si>
  <si>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</si>
  <si>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</si>
  <si>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</si>
  <si>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</si>
  <si>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</si>
  <si>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</si>
  <si>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</si>
  <si>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</si>
  <si>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</si>
  <si>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</si>
  <si>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</si>
  <si>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</si>
  <si>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</si>
  <si>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</si>
  <si>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</si>
  <si>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</si>
  <si>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</si>
  <si>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</si>
  <si>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</si>
  <si>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</si>
  <si>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</si>
  <si>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</si>
  <si>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</si>
  <si>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</si>
  <si>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</si>
  <si>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</si>
  <si>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</si>
  <si>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</si>
  <si>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</si>
  <si>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</si>
  <si>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</si>
  <si>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</si>
  <si>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</si>
  <si>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</si>
  <si>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</si>
  <si>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</si>
  <si>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</si>
  <si>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</si>
  <si>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</si>
  <si>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</si>
  <si>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</si>
  <si>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</si>
  <si>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</si>
  <si>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</si>
  <si>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</si>
  <si>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</si>
  <si>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</si>
  <si>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</si>
  <si>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</si>
  <si>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</si>
  <si>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</si>
  <si>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</si>
  <si>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</si>
  <si>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</si>
  <si>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</si>
  <si>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</si>
  <si>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</si>
  <si>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</si>
  <si>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</si>
  <si>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</si>
  <si>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</si>
  <si>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</si>
  <si>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</si>
  <si>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</si>
  <si>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</si>
  <si>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</si>
  <si>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</si>
  <si>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</si>
  <si>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</si>
  <si>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</si>
  <si>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</si>
  <si>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</si>
  <si>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</si>
  <si>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</si>
  <si>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</si>
  <si>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</si>
  <si>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</si>
  <si>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</si>
  <si>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</si>
  <si>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</si>
  <si>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</si>
  <si>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</si>
  <si>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</si>
  <si>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</si>
  <si>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</si>
  <si>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</si>
  <si>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</si>
  <si>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</si>
  <si>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</si>
  <si>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</si>
  <si>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</si>
  <si>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</si>
  <si>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</si>
  <si>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</si>
  <si>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</si>
  <si>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</si>
  <si>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</si>
  <si>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</si>
  <si>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</si>
  <si>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</si>
  <si>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</si>
  <si>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</si>
  <si>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</si>
  <si>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</si>
  <si>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</si>
  <si>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</si>
  <si>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</si>
  <si>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</si>
  <si>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</si>
  <si>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</si>
  <si>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</si>
  <si>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</si>
  <si>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</si>
  <si>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</si>
  <si>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</si>
  <si>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</si>
  <si>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</si>
  <si>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</si>
  <si>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</si>
  <si>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</si>
  <si>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</si>
  <si>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</si>
  <si>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</si>
  <si>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</si>
  <si>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</si>
  <si>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</si>
  <si>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</si>
  <si>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</si>
  <si>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</si>
  <si>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</si>
  <si>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</si>
  <si>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</si>
  <si>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</si>
  <si>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</si>
  <si>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</si>
  <si>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</si>
  <si>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</si>
  <si>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</si>
  <si>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</si>
  <si>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</si>
  <si>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</si>
  <si>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</si>
  <si>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</si>
  <si>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</si>
  <si>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</si>
  <si>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</si>
  <si>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</si>
  <si>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</si>
  <si>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</si>
  <si>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</si>
  <si>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</si>
  <si>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</si>
  <si>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</si>
  <si>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</si>
  <si>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</si>
  <si>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</si>
  <si>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</si>
  <si>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</si>
  <si>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</si>
  <si>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</si>
  <si>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</si>
  <si>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</si>
  <si>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</si>
  <si>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</si>
  <si>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</si>
  <si>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</si>
  <si>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</si>
  <si>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</si>
  <si>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</si>
  <si>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</si>
  <si>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</si>
  <si>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</si>
  <si>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</si>
  <si>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</si>
  <si>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</si>
  <si>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</si>
  <si>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</si>
  <si>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</si>
  <si>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</si>
  <si>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</si>
  <si>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</si>
  <si>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</si>
  <si>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</si>
  <si>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</si>
  <si>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</si>
  <si>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</si>
  <si>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</si>
  <si>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</si>
  <si>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</si>
  <si>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</si>
  <si>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</si>
  <si>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</si>
  <si>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</si>
  <si>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</si>
  <si>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</si>
  <si>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</si>
  <si>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</si>
  <si>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</si>
  <si>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</si>
  <si>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</si>
  <si>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</si>
  <si>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</si>
  <si>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</si>
  <si>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</si>
  <si>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</si>
  <si>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</si>
  <si>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</si>
  <si>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</si>
  <si>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</si>
  <si>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</si>
  <si>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</si>
  <si>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</si>
  <si>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</si>
  <si>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</si>
  <si>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</si>
  <si>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</si>
  <si>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</si>
  <si>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</si>
  <si>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</si>
  <si>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</si>
  <si>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</si>
  <si>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</si>
  <si>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</si>
  <si>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</si>
  <si>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</si>
  <si>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</si>
  <si>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</si>
  <si>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</si>
  <si>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</si>
  <si>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</si>
  <si>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</si>
  <si>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</si>
  <si>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</si>
  <si>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</si>
  <si>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</si>
  <si>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</si>
  <si>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</si>
  <si>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</si>
  <si>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</si>
  <si>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</si>
  <si>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</si>
  <si>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</si>
  <si>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</si>
  <si>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</si>
  <si>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</si>
  <si>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</si>
  <si>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</si>
  <si>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</si>
  <si>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</si>
  <si>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</si>
  <si>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</si>
  <si>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</si>
  <si>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</si>
  <si>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</si>
  <si>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</si>
  <si>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</si>
  <si>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</si>
  <si>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</si>
  <si>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</si>
  <si>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</si>
  <si>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</si>
  <si>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</si>
  <si>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</si>
  <si>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</si>
  <si>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</si>
  <si>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</si>
  <si>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</si>
  <si>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</si>
  <si>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</si>
  <si>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</si>
  <si>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</si>
  <si>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</si>
  <si>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</si>
  <si>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</si>
  <si>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</si>
  <si>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</si>
  <si>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</si>
  <si>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</si>
  <si>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</si>
  <si>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</si>
  <si>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</si>
  <si>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</si>
  <si>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</si>
  <si>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</si>
  <si>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</si>
  <si>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</si>
  <si>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</si>
  <si>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</si>
  <si>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</si>
  <si>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</si>
  <si>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</si>
  <si>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</si>
  <si>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</si>
  <si>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</si>
  <si>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</si>
  <si>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</si>
  <si>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</si>
  <si>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</si>
  <si>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</si>
  <si>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</si>
  <si>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</si>
  <si>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</si>
  <si>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</si>
  <si>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</si>
  <si>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</si>
  <si>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</si>
  <si>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</si>
  <si>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</si>
  <si>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</si>
  <si>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</si>
  <si>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</si>
  <si>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</si>
  <si>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</si>
  <si>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</si>
  <si>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</si>
  <si>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</si>
  <si>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</si>
  <si>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</si>
  <si>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</si>
  <si>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</si>
  <si>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</si>
  <si>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</si>
  <si>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</si>
  <si>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</si>
  <si>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</si>
  <si>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</si>
  <si>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</si>
  <si>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</si>
  <si>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</si>
  <si>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</si>
  <si>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</si>
  <si>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</si>
  <si>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</si>
  <si>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</si>
  <si>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</si>
  <si>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</si>
  <si>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</si>
  <si>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</si>
  <si>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</si>
  <si>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</si>
  <si>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</si>
  <si>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</si>
  <si>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</si>
  <si>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</si>
  <si>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</si>
  <si>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</si>
  <si>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</si>
  <si>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</si>
  <si>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</si>
  <si>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</si>
  <si>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</si>
  <si>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</si>
  <si>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</si>
  <si>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</si>
  <si>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</si>
  <si>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</si>
  <si>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</si>
  <si>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</si>
  <si>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</si>
  <si>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</si>
  <si>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</si>
  <si>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</si>
  <si>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</si>
  <si>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</si>
  <si>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</si>
  <si>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</si>
  <si>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</si>
  <si>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</si>
  <si>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</si>
  <si>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</si>
  <si>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</si>
  <si>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</si>
  <si>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</si>
  <si>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</si>
  <si>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</si>
  <si>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</si>
  <si>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</si>
  <si>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</si>
  <si>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</si>
  <si>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</si>
  <si>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</si>
  <si>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</si>
  <si>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</si>
  <si>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</si>
  <si>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</si>
  <si>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</si>
  <si>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</si>
  <si>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</si>
  <si>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</si>
  <si>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</si>
  <si>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</si>
  <si>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</si>
  <si>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</si>
  <si>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</si>
  <si>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</si>
  <si>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</si>
  <si>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</si>
  <si>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</si>
  <si>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</si>
  <si>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</si>
  <si>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</si>
  <si>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</si>
  <si>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</si>
  <si>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</si>
  <si>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</si>
  <si>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</si>
  <si>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</si>
  <si>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</si>
  <si>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</si>
  <si>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</si>
  <si>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</si>
  <si>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</si>
  <si>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</si>
  <si>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</si>
  <si>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</si>
  <si>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</si>
  <si>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</si>
  <si>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</si>
  <si>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</si>
  <si>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</si>
  <si>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</si>
  <si>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</si>
  <si>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</si>
  <si>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</si>
  <si>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</si>
  <si>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</si>
  <si>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</si>
  <si>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</si>
  <si>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</si>
  <si>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</si>
  <si>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</si>
  <si>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</si>
  <si>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</si>
  <si>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</si>
  <si>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</si>
  <si>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</si>
  <si>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</si>
  <si>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</si>
  <si>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</si>
  <si>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</si>
  <si>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</si>
  <si>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</si>
  <si>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</si>
  <si>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</si>
  <si>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</si>
  <si>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</si>
  <si>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</si>
  <si>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</si>
  <si>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</si>
  <si>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</si>
  <si>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</si>
  <si>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</si>
  <si>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</si>
  <si>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</si>
  <si>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</si>
  <si>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</si>
  <si>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</si>
  <si>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</si>
  <si>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</si>
  <si>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</si>
  <si>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</si>
  <si>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</si>
  <si>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</si>
  <si>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</si>
  <si>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</si>
  <si>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</si>
  <si>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</si>
  <si>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</si>
  <si>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</si>
  <si>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</si>
  <si>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</si>
  <si>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</si>
  <si>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</si>
  <si>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</si>
  <si>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</si>
  <si>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</si>
  <si>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</si>
  <si>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</si>
  <si>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</si>
  <si>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</si>
  <si>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</si>
  <si>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</si>
  <si>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</si>
  <si>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</si>
  <si>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</si>
  <si>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</si>
  <si>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</si>
  <si>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</si>
  <si>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</si>
  <si>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</si>
  <si>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</si>
  <si>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</si>
  <si>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</si>
  <si>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</si>
  <si>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</si>
  <si>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</si>
  <si>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</si>
  <si>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</si>
  <si>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</si>
  <si>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</si>
  <si>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</si>
  <si>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</si>
  <si>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</si>
  <si>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</si>
  <si>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</si>
  <si>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</si>
  <si>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</si>
  <si>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</si>
  <si>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</si>
  <si>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</si>
  <si>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</si>
  <si>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</si>
  <si>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</si>
  <si>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</si>
  <si>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</si>
  <si>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</si>
  <si>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</si>
  <si>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</si>
  <si>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</si>
  <si>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</si>
  <si>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</si>
  <si>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</si>
  <si>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</si>
  <si>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</si>
  <si>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</si>
  <si>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</si>
  <si>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</si>
  <si>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</si>
  <si>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</si>
  <si>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</si>
  <si>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</si>
  <si>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</si>
  <si>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</si>
  <si>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</si>
  <si>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</si>
  <si>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</si>
  <si>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</si>
  <si>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</si>
  <si>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</si>
  <si>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</si>
  <si>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</si>
  <si>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</si>
  <si>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</si>
  <si>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</si>
  <si>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</si>
  <si>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</si>
  <si>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</si>
  <si>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</si>
  <si>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</si>
  <si>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</si>
  <si>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</si>
  <si>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</si>
  <si>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</si>
  <si>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</si>
  <si>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</si>
  <si>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</si>
  <si>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</si>
  <si>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</si>
  <si>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</si>
  <si>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</si>
  <si>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</si>
  <si>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</si>
  <si>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</si>
  <si>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</si>
  <si>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</si>
  <si>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</si>
  <si>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</si>
  <si>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</si>
  <si>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</si>
  <si>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</si>
  <si>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</si>
  <si>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</si>
  <si>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</si>
  <si>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</si>
  <si>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</si>
  <si>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</si>
  <si>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</si>
  <si>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</si>
  <si>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</si>
  <si>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</si>
  <si>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</si>
  <si>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</si>
  <si>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</si>
  <si>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</si>
  <si>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</si>
  <si>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</si>
  <si>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</si>
  <si>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</si>
  <si>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</si>
  <si>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</si>
  <si>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</si>
  <si>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</si>
  <si>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</si>
  <si>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</si>
  <si>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</si>
  <si>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</si>
  <si>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</si>
  <si>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</si>
  <si>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</si>
  <si>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</si>
  <si>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</si>
  <si>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</si>
  <si>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</si>
  <si>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</si>
  <si>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</si>
  <si>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</si>
  <si>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</si>
  <si>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</si>
  <si>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</si>
  <si>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</si>
  <si>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</si>
  <si>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</si>
  <si>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</si>
  <si>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</si>
  <si>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</si>
  <si>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</si>
  <si>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</si>
  <si>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</si>
  <si>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</si>
  <si>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</si>
  <si>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</si>
  <si>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</si>
  <si>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</si>
  <si>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</si>
  <si>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</si>
  <si>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</si>
  <si>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</si>
  <si>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</si>
  <si>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</si>
  <si>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</si>
  <si>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</si>
  <si>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</si>
  <si>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</si>
  <si>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</si>
  <si>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</si>
  <si>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</si>
  <si>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</si>
  <si>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</si>
  <si>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</si>
  <si>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</si>
  <si>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</si>
  <si>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</si>
  <si>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</si>
  <si>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</si>
  <si>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</si>
  <si>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</si>
  <si>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</si>
  <si>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</si>
  <si>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</si>
  <si>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</si>
  <si>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</si>
  <si>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</si>
  <si>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</si>
  <si>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</si>
  <si>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</si>
  <si>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</si>
  <si>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</si>
  <si>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</si>
  <si>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</si>
  <si>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</si>
  <si>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</si>
  <si>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</si>
  <si>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</si>
  <si>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</si>
  <si>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</si>
  <si>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</si>
  <si>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</si>
  <si>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</si>
  <si>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</si>
  <si>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</si>
  <si>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</si>
  <si>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</si>
  <si>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</si>
  <si>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</si>
  <si>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</si>
  <si>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</si>
  <si>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</si>
  <si>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</si>
  <si>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</si>
  <si>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</si>
  <si>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</si>
  <si>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</si>
  <si>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</si>
  <si>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</si>
  <si>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</si>
  <si>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</si>
  <si>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</si>
  <si>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</si>
  <si>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</si>
  <si>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</si>
  <si>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</si>
  <si>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</si>
  <si>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</si>
  <si>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</si>
  <si>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</si>
  <si>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</si>
  <si>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</si>
  <si>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</si>
  <si>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</si>
  <si>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</si>
  <si>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</si>
  <si>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</si>
  <si>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</si>
  <si>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</si>
  <si>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</si>
  <si>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</si>
  <si>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</si>
  <si>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</si>
  <si>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</si>
  <si>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</si>
  <si>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</si>
  <si>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</si>
  <si>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</si>
  <si>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</si>
  <si>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</si>
  <si>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</si>
  <si>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</si>
  <si>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</si>
  <si>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</si>
  <si>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</si>
  <si>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</si>
  <si>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</si>
  <si>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</si>
  <si>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</si>
  <si>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</si>
  <si>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</si>
  <si>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</si>
  <si>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</si>
  <si>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</si>
  <si>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</si>
  <si>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</si>
  <si>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</si>
  <si>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</si>
  <si>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</si>
  <si>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</si>
  <si>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</si>
  <si>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</si>
  <si>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</si>
  <si>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</si>
  <si>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</si>
  <si>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</si>
  <si>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</si>
  <si>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</si>
  <si>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</si>
  <si>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</si>
  <si>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</si>
  <si>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</si>
  <si>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</si>
  <si>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</si>
  <si>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</si>
  <si>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</si>
  <si>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</si>
  <si>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</si>
  <si>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</si>
  <si>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</si>
  <si>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</si>
  <si>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</si>
  <si>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</si>
  <si>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</si>
  <si>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</si>
  <si>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</si>
  <si>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</si>
  <si>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</si>
  <si>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</si>
  <si>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</si>
  <si>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</si>
  <si>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</si>
  <si>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</si>
  <si>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</si>
  <si>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</si>
  <si>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</si>
  <si>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</si>
  <si>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</si>
  <si>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</si>
  <si>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</si>
  <si>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</si>
  <si>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</si>
  <si>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</si>
  <si>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</si>
  <si>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</si>
  <si>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</si>
  <si>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</si>
  <si>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</si>
  <si>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</si>
  <si>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</si>
  <si>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</si>
  <si>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</si>
  <si>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</si>
  <si>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</si>
  <si>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</si>
  <si>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</si>
  <si>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</si>
  <si>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</si>
  <si>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</si>
  <si>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</si>
  <si>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</si>
  <si>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</si>
  <si>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</si>
  <si>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</si>
  <si>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</si>
  <si>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</si>
  <si>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</si>
  <si>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</si>
  <si>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</si>
  <si>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</si>
  <si>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</si>
  <si>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</si>
  <si>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</si>
  <si>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</si>
  <si>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</si>
  <si>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</si>
  <si>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</si>
  <si>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</si>
  <si>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</si>
  <si>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</si>
  <si>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</si>
  <si>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</si>
  <si>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</si>
  <si>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</si>
  <si>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</si>
  <si>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</si>
  <si>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</si>
  <si>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</si>
  <si>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</si>
  <si>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</si>
  <si>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</si>
  <si>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</si>
  <si>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</si>
  <si>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</si>
  <si>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</si>
  <si>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</si>
  <si>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</si>
  <si>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</si>
  <si>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</si>
  <si>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</si>
  <si>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</si>
  <si>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</si>
  <si>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</si>
  <si>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</si>
  <si>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</si>
  <si>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</si>
  <si>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</si>
  <si>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</si>
  <si>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</si>
  <si>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</si>
  <si>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</si>
  <si>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</si>
  <si>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</si>
  <si>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</si>
  <si>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</si>
  <si>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</si>
  <si>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</si>
  <si>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</si>
  <si>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</si>
  <si>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</si>
  <si>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</si>
  <si>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</si>
  <si>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</si>
  <si>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</si>
  <si>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</si>
  <si>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</si>
  <si>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</si>
  <si>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</si>
  <si>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</si>
  <si>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</si>
  <si>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</si>
  <si>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</si>
  <si>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</si>
  <si>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</si>
  <si>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</si>
  <si>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</si>
  <si>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</si>
  <si>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</si>
  <si>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</si>
  <si>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</si>
  <si>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</si>
  <si>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</si>
  <si>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</si>
  <si>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</si>
  <si>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</si>
  <si>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</si>
  <si>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</si>
  <si>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</si>
  <si>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</si>
  <si>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</si>
  <si>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</si>
  <si>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</si>
  <si>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</si>
  <si>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</si>
  <si>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</si>
  <si>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</si>
  <si>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</si>
  <si>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</si>
  <si>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</si>
  <si>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</si>
  <si>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</si>
  <si>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</si>
  <si>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</si>
  <si>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</si>
  <si>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</si>
  <si>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</si>
  <si>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</si>
  <si>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</si>
  <si>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</si>
  <si>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</si>
  <si>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</si>
  <si>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</si>
  <si>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</si>
  <si>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</si>
  <si>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</si>
  <si>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</si>
  <si>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</si>
  <si>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</si>
  <si>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</si>
  <si>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</si>
  <si>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</si>
  <si>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</si>
  <si>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</si>
  <si>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</si>
  <si>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</si>
  <si>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</si>
  <si>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</si>
  <si>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</si>
  <si>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</si>
  <si>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</si>
  <si>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</si>
  <si>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</si>
  <si>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</si>
  <si>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</si>
  <si>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</si>
  <si>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</si>
  <si>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</si>
  <si>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</si>
  <si>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</si>
  <si>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</si>
  <si>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</si>
  <si>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</si>
  <si>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</si>
  <si>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</si>
  <si>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</si>
  <si>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</si>
  <si>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</si>
  <si>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</si>
  <si>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</si>
  <si>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</si>
  <si>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</si>
  <si>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</si>
  <si>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</si>
  <si>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</si>
  <si>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</si>
  <si>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</si>
  <si>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</si>
  <si>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</si>
  <si>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</si>
  <si>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</si>
  <si>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</si>
  <si>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</si>
  <si>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</si>
  <si>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</si>
  <si>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</si>
  <si>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</si>
  <si>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</si>
  <si>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</si>
  <si>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</si>
  <si>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</si>
  <si>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</si>
  <si>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</si>
  <si>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</si>
  <si>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</si>
  <si>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</si>
  <si>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</si>
  <si>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</si>
  <si>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</si>
  <si>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</si>
  <si>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</si>
  <si>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</si>
  <si>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</si>
  <si>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</si>
  <si>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</si>
  <si>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</si>
  <si>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</si>
  <si>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</si>
  <si>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</si>
  <si>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</si>
  <si>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</si>
  <si>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</si>
  <si>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</si>
  <si>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</si>
  <si>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</si>
  <si>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</si>
  <si>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</si>
  <si>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</si>
  <si>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</si>
  <si>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</si>
  <si>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</si>
  <si>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</si>
  <si>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</si>
  <si>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</si>
  <si>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</si>
  <si>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</si>
  <si>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</si>
  <si>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</si>
  <si>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</si>
  <si>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</si>
  <si>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</si>
  <si>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</si>
  <si>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</si>
  <si>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</si>
  <si>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</si>
  <si>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</si>
  <si>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</si>
  <si>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</si>
  <si>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</si>
  <si>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</si>
  <si>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</si>
  <si>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</si>
  <si>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</si>
  <si>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</si>
  <si>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</si>
  <si>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</si>
  <si>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</si>
  <si>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</si>
  <si>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</si>
  <si>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</si>
  <si>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</si>
  <si>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</si>
  <si>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</si>
  <si>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</si>
  <si>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</si>
  <si>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</si>
  <si>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</si>
  <si>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</si>
  <si>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</si>
  <si>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</si>
  <si>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</si>
  <si>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</si>
  <si>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</si>
  <si>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</si>
  <si>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</si>
  <si>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</si>
  <si>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</si>
  <si>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</si>
  <si>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</si>
  <si>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</si>
  <si>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</si>
  <si>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</si>
  <si>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</si>
  <si>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</si>
  <si>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</si>
  <si>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</si>
  <si>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</si>
  <si>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</si>
  <si>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</si>
  <si>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</si>
  <si>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</si>
  <si>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</si>
  <si>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</si>
  <si>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</si>
  <si>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</si>
  <si>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</si>
  <si>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</si>
  <si>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</si>
  <si>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</si>
  <si>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</si>
  <si>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</si>
  <si>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</si>
  <si>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</si>
  <si>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</si>
  <si>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</si>
  <si>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</si>
  <si>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</si>
  <si>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</si>
  <si>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</si>
  <si>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</si>
  <si>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</si>
  <si>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</si>
  <si>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</si>
  <si>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</si>
  <si>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</si>
  <si>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</si>
  <si>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</si>
  <si>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</si>
  <si>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</si>
  <si>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</si>
  <si>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</si>
  <si>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</si>
  <si>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</si>
  <si>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</si>
  <si>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</si>
  <si>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</si>
  <si>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</si>
  <si>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</si>
  <si>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</si>
  <si>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</si>
  <si>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</si>
  <si>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</si>
  <si>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</si>
  <si>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</si>
  <si>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</si>
  <si>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</si>
  <si>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</si>
  <si>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</si>
  <si>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</si>
  <si>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</si>
  <si>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</si>
  <si>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</si>
  <si>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</si>
  <si>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</si>
  <si>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</si>
  <si>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</si>
  <si>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</si>
  <si>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</si>
  <si>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</si>
  <si>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</si>
  <si>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</si>
  <si>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</si>
  <si>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</si>
  <si>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</si>
  <si>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</si>
  <si>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</si>
  <si>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</si>
  <si>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</si>
  <si>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</si>
  <si>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</si>
  <si>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</si>
  <si>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</si>
  <si>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</si>
  <si>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</si>
  <si>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</si>
  <si>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</si>
  <si>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</si>
  <si>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</si>
  <si>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</si>
  <si>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</si>
  <si>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</si>
  <si>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</si>
  <si>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</si>
  <si>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</si>
  <si>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</si>
  <si>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</si>
  <si>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</si>
  <si>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</si>
  <si>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</si>
  <si>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</si>
  <si>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</si>
  <si>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</si>
  <si>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</si>
  <si>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</si>
  <si>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</si>
  <si>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</si>
  <si>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</si>
  <si>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</si>
  <si>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</si>
  <si>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</si>
  <si>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</si>
  <si>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</si>
  <si>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</si>
  <si>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</si>
  <si>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</si>
  <si>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</si>
  <si>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</si>
  <si>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</si>
  <si>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</si>
  <si>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</si>
  <si>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</si>
  <si>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</si>
  <si>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</si>
  <si>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</si>
  <si>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</si>
  <si>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</si>
  <si>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</si>
  <si>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</si>
  <si>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</si>
  <si>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</si>
  <si>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</si>
  <si>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</si>
  <si>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</si>
  <si>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</si>
  <si>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</si>
  <si>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</si>
  <si>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</si>
  <si>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</si>
  <si>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</si>
  <si>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</si>
  <si>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</si>
  <si>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</si>
  <si>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</si>
  <si>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</si>
  <si>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</si>
  <si>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</si>
  <si>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</si>
  <si>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</si>
  <si>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</si>
  <si>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</si>
  <si>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</si>
  <si>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</si>
  <si>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</si>
  <si>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</si>
  <si>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</si>
  <si>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</si>
  <si>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</si>
  <si>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</si>
  <si>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</si>
  <si>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</si>
  <si>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</si>
  <si>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</si>
  <si>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</si>
  <si>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</si>
  <si>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</si>
  <si>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</si>
  <si>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</si>
  <si>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</si>
  <si>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</si>
  <si>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</si>
  <si>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</si>
  <si>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</si>
  <si>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</si>
  <si>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</si>
  <si>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</si>
  <si>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</si>
  <si>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</si>
  <si>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</si>
  <si>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</si>
  <si>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</si>
  <si>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</si>
  <si>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</si>
  <si>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</si>
  <si>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</si>
  <si>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</si>
  <si>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</si>
  <si>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</si>
  <si>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</si>
  <si>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</si>
  <si>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</si>
  <si>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</si>
  <si>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</si>
  <si>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</si>
  <si>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</si>
  <si>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</si>
  <si>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</si>
  <si>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</si>
  <si>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</si>
  <si>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</si>
  <si>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</si>
  <si>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</si>
  <si>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</si>
  <si>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</si>
  <si>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</si>
  <si>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</si>
  <si>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</si>
  <si>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</si>
  <si>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</si>
  <si>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</si>
  <si>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</si>
  <si>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</si>
  <si>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</si>
  <si>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</si>
  <si>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</si>
  <si>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</si>
  <si>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</si>
  <si>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</si>
  <si>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</si>
  <si>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</si>
  <si>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</si>
  <si>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</si>
  <si>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</si>
  <si>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</si>
  <si>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</si>
  <si>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</si>
  <si>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</si>
  <si>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</si>
  <si>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</si>
  <si>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</si>
  <si>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</si>
  <si>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</si>
  <si>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</si>
  <si>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</si>
  <si>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</si>
  <si>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</si>
  <si>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</si>
  <si>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</si>
  <si>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</si>
  <si>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</si>
  <si>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</si>
  <si>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</si>
  <si>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</si>
  <si>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</si>
  <si>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</si>
  <si>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</si>
  <si>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</si>
  <si>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</si>
  <si>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</si>
  <si>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</si>
  <si>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</si>
  <si>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</si>
  <si>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</si>
  <si>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</si>
  <si>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</si>
  <si>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</si>
  <si>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</si>
  <si>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</si>
  <si>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</si>
  <si>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</si>
  <si>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</si>
  <si>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</si>
  <si>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</si>
  <si>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</si>
  <si>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</si>
  <si>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</si>
  <si>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</si>
  <si>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</si>
  <si>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</si>
  <si>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</si>
  <si>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</si>
  <si>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</si>
  <si>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</si>
  <si>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</si>
  <si>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</si>
  <si>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</si>
  <si>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</si>
  <si>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</si>
  <si>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</si>
  <si>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</si>
  <si>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</si>
  <si>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</si>
  <si>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</si>
  <si>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</si>
  <si>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</si>
  <si>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</si>
  <si>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</si>
  <si>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</si>
  <si>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</si>
  <si>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</si>
  <si>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</si>
  <si>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</si>
  <si>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</si>
  <si>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</si>
  <si>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</si>
  <si>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</si>
  <si>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</si>
  <si>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</si>
  <si>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</si>
  <si>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</si>
  <si>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</si>
  <si>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</si>
  <si>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</si>
  <si>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</si>
  <si>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</si>
  <si>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</si>
  <si>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</si>
  <si>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</si>
  <si>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</si>
  <si>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</si>
  <si>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</si>
  <si>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</si>
  <si>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</si>
  <si>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</si>
  <si>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</si>
  <si>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</si>
  <si>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</si>
  <si>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</si>
  <si>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</si>
  <si>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</si>
  <si>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</si>
  <si>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</si>
  <si>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</si>
  <si>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</si>
  <si>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</si>
  <si>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</si>
  <si>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</si>
  <si>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</si>
  <si>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</si>
  <si>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</si>
  <si>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</si>
  <si>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</si>
  <si>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</si>
  <si>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</si>
  <si>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</si>
  <si>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</si>
  <si>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</si>
  <si>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</si>
  <si>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</si>
  <si>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</si>
  <si>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</si>
  <si>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</si>
  <si>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</si>
  <si>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</si>
  <si>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</si>
  <si>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</si>
  <si>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</si>
  <si>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</si>
  <si>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</si>
  <si>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</si>
  <si>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</si>
  <si>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</si>
  <si>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</si>
  <si>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</si>
  <si>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</si>
  <si>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</si>
  <si>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</si>
  <si>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</si>
  <si>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</si>
  <si>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</si>
  <si>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</si>
  <si>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</si>
  <si>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</si>
  <si>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</si>
  <si>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</si>
  <si>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</si>
  <si>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</si>
  <si>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</si>
  <si>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</si>
  <si>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</si>
  <si>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</si>
  <si>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</si>
  <si>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</si>
  <si>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</si>
  <si>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</si>
  <si>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</si>
  <si>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</si>
  <si>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</si>
  <si>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</si>
  <si>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</si>
  <si>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</si>
  <si>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</si>
  <si>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</si>
  <si>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</si>
  <si>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</si>
  <si>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</si>
  <si>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</si>
  <si>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</si>
  <si>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</si>
  <si>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</si>
  <si>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</si>
  <si>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</si>
  <si>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</si>
  <si>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</si>
  <si>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</si>
  <si>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</si>
  <si>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</si>
  <si>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</si>
  <si>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</si>
  <si>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</si>
  <si>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</si>
  <si>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</si>
  <si>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</si>
  <si>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</si>
  <si>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</si>
  <si>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</si>
  <si>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</si>
  <si>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</si>
  <si>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</si>
  <si>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</si>
  <si>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</si>
  <si>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</si>
  <si>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</si>
  <si>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</si>
  <si>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</si>
  <si>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</si>
  <si>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</si>
  <si>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</si>
  <si>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</si>
  <si>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</si>
  <si>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</si>
  <si>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</si>
  <si>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</si>
  <si>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</si>
  <si>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</si>
  <si>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</si>
  <si>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</si>
  <si>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</si>
  <si>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</si>
  <si>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</si>
  <si>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</si>
  <si>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</si>
  <si>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</si>
  <si>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</si>
  <si>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</si>
  <si>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</si>
  <si>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</si>
  <si>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</si>
  <si>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</si>
  <si>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</si>
  <si>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</si>
  <si>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</si>
  <si>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</si>
  <si>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</si>
  <si>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</si>
  <si>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</si>
  <si>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</si>
  <si>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</si>
  <si>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</si>
  <si>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</si>
  <si>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</si>
  <si>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</si>
  <si>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</si>
  <si>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</si>
  <si>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</si>
  <si>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</si>
  <si>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</si>
  <si>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</si>
  <si>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</si>
  <si>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</si>
  <si>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</si>
  <si>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</si>
  <si>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</si>
  <si>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</si>
  <si>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</si>
  <si>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</si>
  <si>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</si>
  <si>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</si>
  <si>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</si>
  <si>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</si>
  <si>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</si>
  <si>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</si>
  <si>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</si>
  <si>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</si>
  <si>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</si>
  <si>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</si>
  <si>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</si>
  <si>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</si>
  <si>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</si>
  <si>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</si>
  <si>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</si>
  <si>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</si>
  <si>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</si>
  <si>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</si>
  <si>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</si>
  <si>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</si>
  <si>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</si>
  <si>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</si>
  <si>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</si>
  <si>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</si>
  <si>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</si>
  <si>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</si>
  <si>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</si>
  <si>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</si>
  <si>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</si>
  <si>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</si>
  <si>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</si>
  <si>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</si>
  <si>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</si>
  <si>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</si>
  <si>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</si>
  <si>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</si>
  <si>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</si>
  <si>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</si>
  <si>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</si>
  <si>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</si>
  <si>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</si>
  <si>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</si>
  <si>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</si>
  <si>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</si>
  <si>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</si>
  <si>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</si>
  <si>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</si>
  <si>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</si>
  <si>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</si>
  <si>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</si>
  <si>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</si>
  <si>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</si>
  <si>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</si>
  <si>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</si>
  <si>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</si>
  <si>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</si>
  <si>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</si>
  <si>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</si>
  <si>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</si>
  <si>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</si>
  <si>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</si>
  <si>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</si>
  <si>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</si>
  <si>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</si>
  <si>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</si>
  <si>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</si>
  <si>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</si>
  <si>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</si>
  <si>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</si>
  <si>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</si>
  <si>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</si>
  <si>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</si>
  <si>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</si>
  <si>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</si>
  <si>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</si>
  <si>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</si>
  <si>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</si>
  <si>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</si>
  <si>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</si>
  <si>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</si>
  <si>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</si>
  <si>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</si>
  <si>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</si>
  <si>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</si>
  <si>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</si>
  <si>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</si>
  <si>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</si>
  <si>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</si>
  <si>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</si>
  <si>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</si>
  <si>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</si>
  <si>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</si>
  <si>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</si>
  <si>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</si>
  <si>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</si>
  <si>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</si>
  <si>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</si>
  <si>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</si>
  <si>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</si>
  <si>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</si>
  <si>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</si>
  <si>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</si>
  <si>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</si>
  <si>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</si>
  <si>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</si>
  <si>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</si>
  <si>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</si>
  <si>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</si>
  <si>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</si>
  <si>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</si>
  <si>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</si>
  <si>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</si>
  <si>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</si>
  <si>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</si>
  <si>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</si>
  <si>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</si>
  <si>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</si>
  <si>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</si>
  <si>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</si>
  <si>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</si>
  <si>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</si>
  <si>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</si>
  <si>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</si>
  <si>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</si>
  <si>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</si>
  <si>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</si>
  <si>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</si>
  <si>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</si>
  <si>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</si>
  <si>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</si>
  <si>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</si>
  <si>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</si>
  <si>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</si>
  <si>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</si>
  <si>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</si>
  <si>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</si>
  <si>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</si>
  <si>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</si>
  <si>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</si>
  <si>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</si>
  <si>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</si>
  <si>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</si>
  <si>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</si>
  <si>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</si>
  <si>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</si>
  <si>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</si>
  <si>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</si>
  <si>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</si>
  <si>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</si>
  <si>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</si>
  <si>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</si>
  <si>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</si>
  <si>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</si>
  <si>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</si>
  <si>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</si>
  <si>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</si>
  <si>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</si>
  <si>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</si>
  <si>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</si>
  <si>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</si>
  <si>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</si>
  <si>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</si>
  <si>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</si>
  <si>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</si>
  <si>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</si>
  <si>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</si>
  <si>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</si>
  <si>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</si>
  <si>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</si>
  <si>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</si>
  <si>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</si>
  <si>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</si>
  <si>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</si>
  <si>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</si>
  <si>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</si>
  <si>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</si>
  <si>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</si>
  <si>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</si>
  <si>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</si>
  <si>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</si>
  <si>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</si>
  <si>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</si>
  <si>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</si>
  <si>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</si>
  <si>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</si>
  <si>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</si>
  <si>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</si>
  <si>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</si>
  <si>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</si>
  <si>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</si>
  <si>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</si>
  <si>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</si>
  <si>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</si>
  <si>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</si>
  <si>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</si>
  <si>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</si>
  <si>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</si>
  <si>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</si>
  <si>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</si>
  <si>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</si>
  <si>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</si>
  <si>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</si>
  <si>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</si>
  <si>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</si>
  <si>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</si>
  <si>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</si>
  <si>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</si>
  <si>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</si>
  <si>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</si>
  <si>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</si>
  <si>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</si>
  <si>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</si>
  <si>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</si>
  <si>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</si>
  <si>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</si>
  <si>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</si>
  <si>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</si>
  <si>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</si>
  <si>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</si>
  <si>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</si>
  <si>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</si>
  <si>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</si>
  <si>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</si>
  <si>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</si>
  <si>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</si>
  <si>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</si>
  <si>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</si>
  <si>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</si>
  <si>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</si>
  <si>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</si>
  <si>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</si>
  <si>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</si>
  <si>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</si>
  <si>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</si>
  <si>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</si>
  <si>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</si>
  <si>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</si>
  <si>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</si>
  <si>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</si>
  <si>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</si>
  <si>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</si>
  <si>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</si>
  <si>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</si>
  <si>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</si>
  <si>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</si>
  <si>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</si>
  <si>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</si>
  <si>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</si>
  <si>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</si>
  <si>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</si>
  <si>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</si>
  <si>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</si>
  <si>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</si>
  <si>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</si>
  <si>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</si>
  <si>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</si>
  <si>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</si>
  <si>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</si>
  <si>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</si>
  <si>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</si>
  <si>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</si>
  <si>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</si>
  <si>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</si>
  <si>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</si>
  <si>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</si>
  <si>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</si>
  <si>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</si>
  <si>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</si>
  <si>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</si>
  <si>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</si>
  <si>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</si>
  <si>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</si>
  <si>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</si>
  <si>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</si>
  <si>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</si>
  <si>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</si>
  <si>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</si>
  <si>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</si>
  <si>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</si>
  <si>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</si>
  <si>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</si>
  <si>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</si>
  <si>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</si>
  <si>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</si>
  <si>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</si>
  <si>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</si>
  <si>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</si>
  <si>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</si>
  <si>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</si>
  <si>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</si>
  <si>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</si>
  <si>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</si>
  <si>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</si>
  <si>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</si>
  <si>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</si>
  <si>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</si>
  <si>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</si>
  <si>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</si>
  <si>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</si>
  <si>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</si>
  <si>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</si>
  <si>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</si>
  <si>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</si>
  <si>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</si>
  <si>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</si>
  <si>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</si>
  <si>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</si>
  <si>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</si>
  <si>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</si>
  <si>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</si>
  <si>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</si>
  <si>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</si>
  <si>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</si>
  <si>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</si>
  <si>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</si>
  <si>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</si>
  <si>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</si>
  <si>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</si>
  <si>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</si>
  <si>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</si>
  <si>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</si>
  <si>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</si>
  <si>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</si>
  <si>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</si>
  <si>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</si>
  <si>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</si>
  <si>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</si>
  <si>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</si>
  <si>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</si>
  <si>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</si>
  <si>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</si>
  <si>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</si>
  <si>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</si>
  <si>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</si>
  <si>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</si>
  <si>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</si>
  <si>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</si>
  <si>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</si>
  <si>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</si>
  <si>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</si>
  <si>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</si>
  <si>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</si>
  <si>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</si>
  <si>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</si>
  <si>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</si>
  <si>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</si>
  <si>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</si>
  <si>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</si>
  <si>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</si>
  <si>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</si>
  <si>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</si>
  <si>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</si>
  <si>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</si>
  <si>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</si>
  <si>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</si>
  <si>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</si>
  <si>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</si>
  <si>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</si>
  <si>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</si>
  <si>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</si>
  <si>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</si>
  <si>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</si>
  <si>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</si>
  <si>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</si>
  <si>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</si>
  <si>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</si>
  <si>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</si>
  <si>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</si>
  <si>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</si>
  <si>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</si>
  <si>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</si>
  <si>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</si>
  <si>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</si>
  <si>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</si>
  <si>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</si>
  <si>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</si>
  <si>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</si>
  <si>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</si>
  <si>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</si>
  <si>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</si>
  <si>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</si>
  <si>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</si>
  <si>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</si>
  <si>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</si>
  <si>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</si>
  <si>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</si>
  <si>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</si>
  <si>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</si>
  <si>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</si>
  <si>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</si>
  <si>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</si>
  <si>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</si>
  <si>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</si>
  <si>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</si>
  <si>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</si>
  <si>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</si>
  <si>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</si>
  <si>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</si>
  <si>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</si>
  <si>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</si>
  <si>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</si>
  <si>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</si>
  <si>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</si>
  <si>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</si>
  <si>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</si>
  <si>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</si>
  <si>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</si>
  <si>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</si>
  <si>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</si>
  <si>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</si>
  <si>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</si>
  <si>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</si>
  <si>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</si>
  <si>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</si>
  <si>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</si>
  <si>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</si>
  <si>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</si>
  <si>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</si>
  <si>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</si>
  <si>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</si>
  <si>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</si>
  <si>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</si>
  <si>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</si>
  <si>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</si>
  <si>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</si>
  <si>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</si>
  <si>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</si>
  <si>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</si>
  <si>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</si>
  <si>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</si>
  <si>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</si>
  <si>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</si>
  <si>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</si>
  <si>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</si>
  <si>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</si>
  <si>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</si>
  <si>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</si>
  <si>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</si>
  <si>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</si>
  <si>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</si>
  <si>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</si>
  <si>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</si>
  <si>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</si>
  <si>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</si>
  <si>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</si>
  <si>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</si>
  <si>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</si>
  <si>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</si>
  <si>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</si>
  <si>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</si>
  <si>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</si>
  <si>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</si>
  <si>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</si>
  <si>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</si>
  <si>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</si>
  <si>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</si>
  <si>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</si>
  <si>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</si>
  <si>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</si>
  <si>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</si>
  <si>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</si>
  <si>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</si>
  <si>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</si>
  <si>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</si>
  <si>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</si>
  <si>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</si>
  <si>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</si>
  <si>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</si>
  <si>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</si>
  <si>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</si>
  <si>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</si>
  <si>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</si>
  <si>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</si>
  <si>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</si>
  <si>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</si>
  <si>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</si>
  <si>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</si>
  <si>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</si>
  <si>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</si>
  <si>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</si>
  <si>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</si>
  <si>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</si>
  <si>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</si>
  <si>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</si>
  <si>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</si>
  <si>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</si>
  <si>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</si>
  <si>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</si>
  <si>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</si>
  <si>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</si>
  <si>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</si>
  <si>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</si>
  <si>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</si>
  <si>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</si>
  <si>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</si>
  <si>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</si>
  <si>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</si>
  <si>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</si>
  <si>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</si>
  <si>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</si>
  <si>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</si>
  <si>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</si>
  <si>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</si>
  <si>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</si>
  <si>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</si>
  <si>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</si>
  <si>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</si>
  <si>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</si>
  <si>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</si>
  <si>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</si>
  <si>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</si>
  <si>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</si>
  <si>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</si>
  <si>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</si>
  <si>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</si>
  <si>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</si>
  <si>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</si>
  <si>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</si>
  <si>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</si>
  <si>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</si>
  <si>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</si>
  <si>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</si>
  <si>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</si>
  <si>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</si>
  <si>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</si>
  <si>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</si>
  <si>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</si>
  <si>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</si>
  <si>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</si>
  <si>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</si>
  <si>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</si>
  <si>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</si>
  <si>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</si>
  <si>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</si>
  <si>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</si>
  <si>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</si>
  <si>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</si>
  <si>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</si>
  <si>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</si>
  <si>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</si>
  <si>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</si>
  <si>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</si>
  <si>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</si>
  <si>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</si>
  <si>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</si>
  <si>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</si>
  <si>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</si>
  <si>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</si>
  <si>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</si>
  <si>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</si>
  <si>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</si>
  <si>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</si>
  <si>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</si>
  <si>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</si>
  <si>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</si>
  <si>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</si>
  <si>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</si>
  <si>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</si>
  <si>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</si>
  <si>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</si>
  <si>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</si>
  <si>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</si>
  <si>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</si>
  <si>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</si>
  <si>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</si>
  <si>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</si>
  <si>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</si>
  <si>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</si>
  <si>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</si>
  <si>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</si>
  <si>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</si>
  <si>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</si>
  <si>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</si>
  <si>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</si>
  <si>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</si>
  <si>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</si>
  <si>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</si>
  <si>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</si>
  <si>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</si>
  <si>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</si>
  <si>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</si>
  <si>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</si>
  <si>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</si>
  <si>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</si>
  <si>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</si>
  <si>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</si>
  <si>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</si>
  <si>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</si>
  <si>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</si>
  <si>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</si>
  <si>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</si>
  <si>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</si>
  <si>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</si>
  <si>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</si>
  <si>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</si>
  <si>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</si>
  <si>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</si>
  <si>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</si>
  <si>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</si>
  <si>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</si>
  <si>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</si>
  <si>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</si>
  <si>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</si>
  <si>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</si>
  <si>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</si>
  <si>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</si>
  <si>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</si>
  <si>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</si>
  <si>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</si>
  <si>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</si>
  <si>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</si>
  <si>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</si>
  <si>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</si>
  <si>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</si>
  <si>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</si>
  <si>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</si>
  <si>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</si>
  <si>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</si>
  <si>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</si>
  <si>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</si>
  <si>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</si>
  <si>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</si>
  <si>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</si>
  <si>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</si>
  <si>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</si>
  <si>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</si>
  <si>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</si>
  <si>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</si>
  <si>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</si>
  <si>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</si>
  <si>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</si>
  <si>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</si>
  <si>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</si>
  <si>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</si>
  <si>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</si>
  <si>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</si>
  <si>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</si>
  <si>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</si>
  <si>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</si>
  <si>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</si>
  <si>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</si>
  <si>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</si>
  <si>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</si>
  <si>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</si>
  <si>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</si>
  <si>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</si>
  <si>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</si>
  <si>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</si>
  <si>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</si>
  <si>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</si>
  <si>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</si>
  <si>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</si>
  <si>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</si>
  <si>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</si>
  <si>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</si>
  <si>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</si>
  <si>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</si>
  <si>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</si>
  <si>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</si>
  <si>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</si>
  <si>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</si>
  <si>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</si>
  <si>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</si>
  <si>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</si>
  <si>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</si>
  <si>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</si>
  <si>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</si>
  <si>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</si>
  <si>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</si>
  <si>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</si>
  <si>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</si>
  <si>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</si>
  <si>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</si>
  <si>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</si>
  <si>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</si>
  <si>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</si>
  <si>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</si>
  <si>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</si>
  <si>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</si>
  <si>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</si>
  <si>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</si>
  <si>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</si>
  <si>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</si>
  <si>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</si>
  <si>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</si>
  <si>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</si>
  <si>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</si>
  <si>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</si>
  <si>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</si>
  <si>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</si>
  <si>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</si>
  <si>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</si>
  <si>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</si>
  <si>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</si>
  <si>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</si>
  <si>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</si>
  <si>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</si>
  <si>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</si>
  <si>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</si>
  <si>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</si>
  <si>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</si>
  <si>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</si>
  <si>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</si>
  <si>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</si>
  <si>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</si>
  <si>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</si>
  <si>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</si>
  <si>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</si>
  <si>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</si>
  <si>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</si>
  <si>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</si>
  <si>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</si>
  <si>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</si>
  <si>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</si>
  <si>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</si>
  <si>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</si>
  <si>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</si>
  <si>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</si>
  <si>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</si>
  <si>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</si>
  <si>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</si>
  <si>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</si>
  <si>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</si>
  <si>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</si>
  <si>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</si>
  <si>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</si>
  <si>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</si>
  <si>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</si>
  <si>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</si>
  <si>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</si>
  <si>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</si>
  <si>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</si>
  <si>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</si>
  <si>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</si>
  <si>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</si>
  <si>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</si>
  <si>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</si>
  <si>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</si>
  <si>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</si>
  <si>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</si>
  <si>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</si>
  <si>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</si>
  <si>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</si>
  <si>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</si>
  <si>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</si>
  <si>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</si>
  <si>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</si>
  <si>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</si>
  <si>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</si>
  <si>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</si>
  <si>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</si>
  <si>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</si>
  <si>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</si>
  <si>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</si>
  <si>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</si>
  <si>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</si>
  <si>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</si>
  <si>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</si>
  <si>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</si>
  <si>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</si>
  <si>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</si>
  <si>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</si>
  <si>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</si>
  <si>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</si>
  <si>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</si>
  <si>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</si>
  <si>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</si>
  <si>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</si>
  <si>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</si>
  <si>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</si>
  <si>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</si>
  <si>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</si>
  <si>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</si>
  <si>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</si>
  <si>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</si>
  <si>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</si>
  <si>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</si>
  <si>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</si>
  <si>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</si>
  <si>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</si>
  <si>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</si>
  <si>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</si>
  <si>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</si>
  <si>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</si>
  <si>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</si>
  <si>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</si>
  <si>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</si>
  <si>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</si>
  <si>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</si>
  <si>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</si>
  <si>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</si>
  <si>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</si>
  <si>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</si>
  <si>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</si>
  <si>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</si>
  <si>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</si>
  <si>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</si>
  <si>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</si>
  <si>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</si>
  <si>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</si>
  <si>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</si>
  <si>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</si>
  <si>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</si>
  <si>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</si>
  <si>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</si>
  <si>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</si>
  <si>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</si>
  <si>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</si>
  <si>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</si>
  <si>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</si>
  <si>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</si>
  <si>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</si>
  <si>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</si>
  <si>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</si>
  <si>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</si>
  <si>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</si>
  <si>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</si>
  <si>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</si>
  <si>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</si>
  <si>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</si>
  <si>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</si>
  <si>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</si>
  <si>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</si>
  <si>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</si>
  <si>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</si>
  <si>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</si>
  <si>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</si>
  <si>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</si>
  <si>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</si>
  <si>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</si>
  <si>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</si>
  <si>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</si>
  <si>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</si>
  <si>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</si>
  <si>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</si>
  <si>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</si>
  <si>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</si>
  <si>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</si>
  <si>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</si>
  <si>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</si>
  <si>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</si>
  <si>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</si>
  <si>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</si>
  <si>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</si>
  <si>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</si>
  <si>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</si>
  <si>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</si>
  <si>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</si>
  <si>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</si>
  <si>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</si>
  <si>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</si>
  <si>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</si>
  <si>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</si>
  <si>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</si>
  <si>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</si>
  <si>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</si>
  <si>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</si>
  <si>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</si>
  <si>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</si>
  <si>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</si>
  <si>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</si>
  <si>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</si>
  <si>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</si>
  <si>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</si>
  <si>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</si>
  <si>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</si>
  <si>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</si>
  <si>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</si>
  <si>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</si>
  <si>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</si>
  <si>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</si>
  <si>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</si>
  <si>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</si>
  <si>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</si>
  <si>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</si>
  <si>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</si>
  <si>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</si>
  <si>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</si>
  <si>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</si>
  <si>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</si>
  <si>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</si>
  <si>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</si>
  <si>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</si>
  <si>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</si>
  <si>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</si>
  <si>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</si>
  <si>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</si>
  <si>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</si>
  <si>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</si>
  <si>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</si>
  <si>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</si>
  <si>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</si>
  <si>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</si>
  <si>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</si>
  <si>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</si>
  <si>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</si>
  <si>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</si>
  <si>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</si>
  <si>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</si>
  <si>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</si>
  <si>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</si>
  <si>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</si>
  <si>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</si>
  <si>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</si>
  <si>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</si>
  <si>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</si>
  <si>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</si>
  <si>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</si>
  <si>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</si>
  <si>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</si>
  <si>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</si>
  <si>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</si>
  <si>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</si>
  <si>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</si>
  <si>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</si>
  <si>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</si>
  <si>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</si>
  <si>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</si>
  <si>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</si>
  <si>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</si>
  <si>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</si>
  <si>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</si>
  <si>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</si>
  <si>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</si>
  <si>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</si>
  <si>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</si>
  <si>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</si>
  <si>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</si>
  <si>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</si>
  <si>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</si>
  <si>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</si>
  <si>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</si>
  <si>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</si>
  <si>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</si>
  <si>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</si>
  <si>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</si>
  <si>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</si>
  <si>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</si>
  <si>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</si>
  <si>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</si>
  <si>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</si>
  <si>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</si>
  <si>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</si>
  <si>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</si>
  <si>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</si>
  <si>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</si>
  <si>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</si>
  <si>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</si>
  <si>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</si>
  <si>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</si>
  <si>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</si>
  <si>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</si>
  <si>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</si>
  <si>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</si>
  <si>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</si>
  <si>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</si>
  <si>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</si>
  <si>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</si>
  <si>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</si>
  <si>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</si>
  <si>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</si>
  <si>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</si>
  <si>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</si>
  <si>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</si>
  <si>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</si>
  <si>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</si>
  <si>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</si>
  <si>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</si>
  <si>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</si>
  <si>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</si>
  <si>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</si>
  <si>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</si>
  <si>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</si>
  <si>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</si>
  <si>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</si>
  <si>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</si>
  <si>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</si>
  <si>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</si>
  <si>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</si>
  <si>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</si>
  <si>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</si>
  <si>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</si>
  <si>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</si>
  <si>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</si>
  <si>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</si>
  <si>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</si>
  <si>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</si>
  <si>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</si>
  <si>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</si>
  <si>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</si>
  <si>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</si>
  <si>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</si>
  <si>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</si>
  <si>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</si>
  <si>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</si>
  <si>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</si>
  <si>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</si>
  <si>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</si>
  <si>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</si>
  <si>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</si>
  <si>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</si>
  <si>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</si>
  <si>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</si>
  <si>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</si>
  <si>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</si>
  <si>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</si>
  <si>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</si>
  <si>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</si>
  <si>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</si>
  <si>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</si>
  <si>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</si>
  <si>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</si>
  <si>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</si>
  <si>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</si>
  <si>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</si>
  <si>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</si>
  <si>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</si>
  <si>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</si>
  <si>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</si>
  <si>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</si>
  <si>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</si>
  <si>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</si>
  <si>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</si>
  <si>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</si>
  <si>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</si>
  <si>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</si>
  <si>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</si>
  <si>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</si>
  <si>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</si>
  <si>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</si>
  <si>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</si>
  <si>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</si>
  <si>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</si>
  <si>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</si>
  <si>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</si>
  <si>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</si>
  <si>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</si>
  <si>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</si>
  <si>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</si>
  <si>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</si>
  <si>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</si>
  <si>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</si>
  <si>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</si>
  <si>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</si>
  <si>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</si>
  <si>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</si>
  <si>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</si>
  <si>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</si>
  <si>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</si>
  <si>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</si>
  <si>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</si>
  <si>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</si>
  <si>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</si>
  <si>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</si>
  <si>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</si>
  <si>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</si>
  <si>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</si>
  <si>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</si>
  <si>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</si>
  <si>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</si>
  <si>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</si>
  <si>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</si>
  <si>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</si>
  <si>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</si>
  <si>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</si>
  <si>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</si>
  <si>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</si>
  <si>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</si>
  <si>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</si>
  <si>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</si>
  <si>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</si>
  <si>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</si>
  <si>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</si>
  <si>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</si>
  <si>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</si>
  <si>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</si>
  <si>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</si>
  <si>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</si>
  <si>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</si>
  <si>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</si>
  <si>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</si>
  <si>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</si>
  <si>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</si>
  <si>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</si>
  <si>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</si>
  <si>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</si>
  <si>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</si>
  <si>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</si>
  <si>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</si>
  <si>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</si>
  <si>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</si>
  <si>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</si>
  <si>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</si>
  <si>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</si>
  <si>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</si>
  <si>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</si>
  <si>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</si>
  <si>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</si>
  <si>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</si>
  <si>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</si>
  <si>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</si>
  <si>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</si>
  <si>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</si>
  <si>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</si>
  <si>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</si>
  <si>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</si>
  <si>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</si>
  <si>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</si>
  <si>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</si>
  <si>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</si>
  <si>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</si>
  <si>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</si>
  <si>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</si>
  <si>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</si>
  <si>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</si>
  <si>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</si>
  <si>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</si>
  <si>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</si>
  <si>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</si>
  <si>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</si>
  <si>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</si>
  <si>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</si>
  <si>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</si>
  <si>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</si>
  <si>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</si>
  <si>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</si>
  <si>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</si>
  <si>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</si>
  <si>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</si>
  <si>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</si>
  <si>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</si>
  <si>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</si>
  <si>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</si>
  <si>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</si>
  <si>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</si>
  <si>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</si>
  <si>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</si>
  <si>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</si>
  <si>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</si>
  <si>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</si>
  <si>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</si>
  <si>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</si>
  <si>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</si>
  <si>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</si>
  <si>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</si>
  <si>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</si>
  <si>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</si>
  <si>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</si>
  <si>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</si>
  <si>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</si>
  <si>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</si>
  <si>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</si>
  <si>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</si>
  <si>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</si>
  <si>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</si>
  <si>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</si>
  <si>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</si>
  <si>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</si>
  <si>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</si>
  <si>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</si>
  <si>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</si>
  <si>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</si>
  <si>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</si>
  <si>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</si>
  <si>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</si>
  <si>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</si>
  <si>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</si>
  <si>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</si>
  <si>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</si>
  <si>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</si>
  <si>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</si>
  <si>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</si>
  <si>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</si>
  <si>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</si>
  <si>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</si>
  <si>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</si>
  <si>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</si>
  <si>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</si>
  <si>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</si>
  <si>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</si>
  <si>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</si>
  <si>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</si>
  <si>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</si>
  <si>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</si>
  <si>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</si>
  <si>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</si>
  <si>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</si>
  <si>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</si>
  <si>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</si>
  <si>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</si>
  <si>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</si>
  <si>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</si>
  <si>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</si>
  <si>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</si>
  <si>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</si>
  <si>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</si>
  <si>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</si>
  <si>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</si>
  <si>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</si>
  <si>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</si>
  <si>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</si>
  <si>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</si>
  <si>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</si>
  <si>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</si>
  <si>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</si>
  <si>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</si>
  <si>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</si>
  <si>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</si>
  <si>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</si>
  <si>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</si>
  <si>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</si>
  <si>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</si>
  <si>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</si>
  <si>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</si>
  <si>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</si>
  <si>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</si>
  <si>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</si>
  <si>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</si>
  <si>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</si>
  <si>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</si>
  <si>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</si>
  <si>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</si>
  <si>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</si>
  <si>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</si>
  <si>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</si>
  <si>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</si>
  <si>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</si>
  <si>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</si>
  <si>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</si>
  <si>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</si>
  <si>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</si>
  <si>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</si>
  <si>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</si>
  <si>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</si>
  <si>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</si>
  <si>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</si>
  <si>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</si>
  <si>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</si>
  <si>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</si>
  <si>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</si>
  <si>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</si>
  <si>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</si>
  <si>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</si>
  <si>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</si>
  <si>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</si>
  <si>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</si>
  <si>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</si>
  <si>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</si>
  <si>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</si>
  <si>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</si>
  <si>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</si>
  <si>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</si>
  <si>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</si>
  <si>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</si>
  <si>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</si>
  <si>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</si>
  <si>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</si>
  <si>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</si>
  <si>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</si>
  <si>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</si>
  <si>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</si>
  <si>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</si>
  <si>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</si>
  <si>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</si>
  <si>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</si>
  <si>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</si>
  <si>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</si>
  <si>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</si>
  <si>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</si>
  <si>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</si>
  <si>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</si>
  <si>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</si>
  <si>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</si>
  <si>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</si>
  <si>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</si>
  <si>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</si>
  <si>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</si>
  <si>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</si>
  <si>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</si>
  <si>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</si>
  <si>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</si>
  <si>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</si>
  <si>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</si>
  <si>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</si>
  <si>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</si>
  <si>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</si>
  <si>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</si>
  <si>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</si>
  <si>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</si>
  <si>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</si>
  <si>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</si>
  <si>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</si>
  <si>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</si>
  <si>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</si>
  <si>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</si>
  <si>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</si>
  <si>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</si>
  <si>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</si>
  <si>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</si>
  <si>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</si>
  <si>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</si>
  <si>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</si>
  <si>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</si>
  <si>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</si>
  <si>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</si>
  <si>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</si>
  <si>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</si>
  <si>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</si>
  <si>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</si>
  <si>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</si>
  <si>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</si>
  <si>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</si>
  <si>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</si>
  <si>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</si>
  <si>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</si>
  <si>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</si>
  <si>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</si>
  <si>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</si>
  <si>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</si>
  <si>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</si>
  <si>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</si>
  <si>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</si>
  <si>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</si>
  <si>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</si>
  <si>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</si>
  <si>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</si>
  <si>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</si>
  <si>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</si>
  <si>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</si>
  <si>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</si>
  <si>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</si>
  <si>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</si>
  <si>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</si>
  <si>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</si>
  <si>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</si>
  <si>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</si>
  <si>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</si>
  <si>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</si>
  <si>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</si>
  <si>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</si>
  <si>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</si>
  <si>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</si>
  <si>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</si>
  <si>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</si>
  <si>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</si>
  <si>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</si>
  <si>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</si>
  <si>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</si>
  <si>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</si>
  <si>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</si>
  <si>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</si>
  <si>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</si>
  <si>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</si>
  <si>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</si>
  <si>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</si>
  <si>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</si>
  <si>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</si>
  <si>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</si>
  <si>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</si>
  <si>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</si>
  <si>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</si>
  <si>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</si>
  <si>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</si>
  <si>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</si>
  <si>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</si>
  <si>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</si>
  <si>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</si>
  <si>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</si>
  <si>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</si>
  <si>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</si>
  <si>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</si>
  <si>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</si>
  <si>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</si>
  <si>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</si>
  <si>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</si>
  <si>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</si>
  <si>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</si>
  <si>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</si>
  <si>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</si>
  <si>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</si>
  <si>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</si>
  <si>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</si>
  <si>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</si>
  <si>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</si>
  <si>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</si>
  <si>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</si>
  <si>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</si>
  <si>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</si>
  <si>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</si>
  <si>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</si>
  <si>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</si>
  <si>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</si>
  <si>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</si>
  <si>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</si>
  <si>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</si>
  <si>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</si>
  <si>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</si>
  <si>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</si>
  <si>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</si>
  <si>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</si>
  <si>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</si>
  <si>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</si>
  <si>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</si>
  <si>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</si>
  <si>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</si>
  <si>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</si>
  <si>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</si>
  <si>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</si>
  <si>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</si>
  <si>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</si>
  <si>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</si>
  <si>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</si>
  <si>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</si>
  <si>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</si>
  <si>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</si>
  <si>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</si>
  <si>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</si>
  <si>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</si>
  <si>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</si>
  <si>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</si>
  <si>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</si>
  <si>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</si>
  <si>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</si>
  <si>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</si>
  <si>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</si>
  <si>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</si>
  <si>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</si>
  <si>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</si>
  <si>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</si>
  <si>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</si>
  <si>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</si>
  <si>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</si>
  <si>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</si>
  <si>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</si>
  <si>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</si>
  <si>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</si>
  <si>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</si>
  <si>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</si>
  <si>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</si>
  <si>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</si>
  <si>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</si>
  <si>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</si>
  <si>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</si>
  <si>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</si>
  <si>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</si>
  <si>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</si>
  <si>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</si>
  <si>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</si>
  <si>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</si>
  <si>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</si>
  <si>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</si>
  <si>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</si>
  <si>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</si>
  <si>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</si>
  <si>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</si>
  <si>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</si>
  <si>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</si>
  <si>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</si>
  <si>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</si>
  <si>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</si>
  <si>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</si>
  <si>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</si>
  <si>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</si>
  <si>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</si>
  <si>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</si>
  <si>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</si>
  <si>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</si>
  <si>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</si>
  <si>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</si>
  <si>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</si>
  <si>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</si>
  <si>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</si>
  <si>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</si>
  <si>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</si>
  <si>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</si>
  <si>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</si>
  <si>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</si>
  <si>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</si>
  <si>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</si>
  <si>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</si>
  <si>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</si>
  <si>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</si>
  <si>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</si>
  <si>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</si>
  <si>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</si>
  <si>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</si>
  <si>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</si>
  <si>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</si>
  <si>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</si>
  <si>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</si>
  <si>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</si>
  <si>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</si>
  <si>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</si>
  <si>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</si>
  <si>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</si>
  <si>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</si>
  <si>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</si>
  <si>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</si>
  <si>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</si>
  <si>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</si>
  <si>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</si>
  <si>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</si>
  <si>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</si>
  <si>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</si>
  <si>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</si>
  <si>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</si>
  <si>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</si>
  <si>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</si>
  <si>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</si>
  <si>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</si>
  <si>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</si>
  <si>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</si>
  <si>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</si>
  <si>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</si>
  <si>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</si>
  <si>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</si>
  <si>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</si>
  <si>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</si>
  <si>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</si>
  <si>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</si>
  <si>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</si>
  <si>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</si>
  <si>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</si>
  <si>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</si>
  <si>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</si>
  <si>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</si>
  <si>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</si>
  <si>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</si>
  <si>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</si>
  <si>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</si>
  <si>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</si>
  <si>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</si>
  <si>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</si>
  <si>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</si>
  <si>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</si>
  <si>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</si>
  <si>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</si>
  <si>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</si>
  <si>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</si>
  <si>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</si>
  <si>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</si>
  <si>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</si>
  <si>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</si>
  <si>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</si>
  <si>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</si>
  <si>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</si>
  <si>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</si>
  <si>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</si>
  <si>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</si>
  <si>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</si>
  <si>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</si>
  <si>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</si>
  <si>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</si>
  <si>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</si>
  <si>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</si>
  <si>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</si>
  <si>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</si>
  <si>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</si>
  <si>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</si>
  <si>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</si>
  <si>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</si>
  <si>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</si>
  <si>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</si>
  <si>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</si>
  <si>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</si>
  <si>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</si>
  <si>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</si>
  <si>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</si>
  <si>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</si>
  <si>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</si>
  <si>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</si>
  <si>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</si>
  <si>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</si>
  <si>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</si>
  <si>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</si>
  <si>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</si>
  <si>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</si>
  <si>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</si>
  <si>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</si>
  <si>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</si>
  <si>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</si>
  <si>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</si>
  <si>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</si>
  <si>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</si>
  <si>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</si>
  <si>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</si>
  <si>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</si>
  <si>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</si>
  <si>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</si>
  <si>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</si>
  <si>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</si>
  <si>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</si>
  <si>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</si>
  <si>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</si>
  <si>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</si>
  <si>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</si>
  <si>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</si>
  <si>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</si>
  <si>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</si>
  <si>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</si>
  <si>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</si>
  <si>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</si>
  <si>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</si>
  <si>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</si>
  <si>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</si>
  <si>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</si>
  <si>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</si>
  <si>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</si>
  <si>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</si>
  <si>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</si>
  <si>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</si>
  <si>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</si>
  <si>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</si>
  <si>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</si>
  <si>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</si>
  <si>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</si>
  <si>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</si>
  <si>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</si>
  <si>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</si>
  <si>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</si>
  <si>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</si>
  <si>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</si>
  <si>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</si>
  <si>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</si>
  <si>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</si>
  <si>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</si>
  <si>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</si>
  <si>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</si>
  <si>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</si>
  <si>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</si>
  <si>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</si>
  <si>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</si>
  <si>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</si>
  <si>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</si>
  <si>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</si>
  <si>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</si>
  <si>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</si>
  <si>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</si>
  <si>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</si>
  <si>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</si>
  <si>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</si>
  <si>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</si>
  <si>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</si>
  <si>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</si>
  <si>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</si>
  <si>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</si>
  <si>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</si>
  <si>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</si>
  <si>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</si>
  <si>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</si>
  <si>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</si>
  <si>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</si>
  <si>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</si>
  <si>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</si>
  <si>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</si>
  <si>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</si>
  <si>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</si>
  <si>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</si>
  <si>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</si>
  <si>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</si>
  <si>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</si>
  <si>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</si>
  <si>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</si>
  <si>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</si>
  <si>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</si>
  <si>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</si>
  <si>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</si>
  <si>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</si>
  <si>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</si>
  <si>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</si>
  <si>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</si>
  <si>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</si>
  <si>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</si>
  <si>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</si>
  <si>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</si>
  <si>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</si>
  <si>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</si>
  <si>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</si>
  <si>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</si>
  <si>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</si>
  <si>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</si>
  <si>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</si>
  <si>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</si>
  <si>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</si>
  <si>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</si>
  <si>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</si>
  <si>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</si>
  <si>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</si>
  <si>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</si>
  <si>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</si>
  <si>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</si>
  <si>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</si>
  <si>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</si>
  <si>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</si>
  <si>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</si>
  <si>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</si>
  <si>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</si>
  <si>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</si>
  <si>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</si>
  <si>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</si>
  <si>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</si>
  <si>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</si>
  <si>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</si>
  <si>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</si>
  <si>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</si>
  <si>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</si>
  <si>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</si>
  <si>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</si>
  <si>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</si>
  <si>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</si>
  <si>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</si>
  <si>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</si>
  <si>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</si>
  <si>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</si>
  <si>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</si>
  <si>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</si>
  <si>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</si>
  <si>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</si>
  <si>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</si>
  <si>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</si>
  <si>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</si>
  <si>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</si>
  <si>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</si>
  <si>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</si>
  <si>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</si>
  <si>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</si>
  <si>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</si>
  <si>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</si>
  <si>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</si>
  <si>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</si>
  <si>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</si>
  <si>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</si>
  <si>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</si>
  <si>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</si>
  <si>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</si>
  <si>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</si>
  <si>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</si>
  <si>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</si>
  <si>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</si>
  <si>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</si>
  <si>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</si>
  <si>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</si>
  <si>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</si>
  <si>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</si>
  <si>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</si>
  <si>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</si>
  <si>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</si>
  <si>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</si>
  <si>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</si>
  <si>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</si>
  <si>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</si>
  <si>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</si>
  <si>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</si>
  <si>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</si>
  <si>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</si>
  <si>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</si>
  <si>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</si>
  <si>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</si>
  <si>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</si>
  <si>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</si>
  <si>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</si>
  <si>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</si>
  <si>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</si>
  <si>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</si>
  <si>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</si>
  <si>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</si>
  <si>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</si>
  <si>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</si>
  <si>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</si>
  <si>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</si>
  <si>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</si>
  <si>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</si>
  <si>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</si>
  <si>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</si>
  <si>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</si>
  <si>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</si>
  <si>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</si>
  <si>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</si>
  <si>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</si>
  <si>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</si>
  <si>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</si>
  <si>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</si>
  <si>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</si>
  <si>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</si>
  <si>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</si>
  <si>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</si>
  <si>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</si>
  <si>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</si>
  <si>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</si>
  <si>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</si>
  <si>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</si>
  <si>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</si>
  <si>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</si>
  <si>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</si>
  <si>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</si>
  <si>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</si>
  <si>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</si>
  <si>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</si>
  <si>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</si>
  <si>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</si>
  <si>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</si>
  <si>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</si>
  <si>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</si>
  <si>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</si>
  <si>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</si>
  <si>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</si>
  <si>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</si>
  <si>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</si>
  <si>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</si>
  <si>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</si>
  <si>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</si>
  <si>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</si>
  <si>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</si>
  <si>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</si>
  <si>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</si>
  <si>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</si>
  <si>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</si>
  <si>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</si>
  <si>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</si>
  <si>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</si>
  <si>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</si>
  <si>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</si>
  <si>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</si>
  <si>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</si>
  <si>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</si>
  <si>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</si>
  <si>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</si>
  <si>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</si>
  <si>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</si>
  <si>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</si>
  <si>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</si>
  <si>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</si>
  <si>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</si>
  <si>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</si>
  <si>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</si>
  <si>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</si>
  <si>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</si>
  <si>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</si>
  <si>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</si>
  <si>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</si>
  <si>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</si>
  <si>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</si>
  <si>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</si>
  <si>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</si>
  <si>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</si>
  <si>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</si>
  <si>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</si>
  <si>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</si>
  <si>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</si>
  <si>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</si>
  <si>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</si>
  <si>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</si>
  <si>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</si>
  <si>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</si>
  <si>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</si>
  <si>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</si>
  <si>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</si>
  <si>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</si>
  <si>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</si>
  <si>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</si>
  <si>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</si>
  <si>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</si>
  <si>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</si>
  <si>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</si>
  <si>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</si>
  <si>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</si>
  <si>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</si>
  <si>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</si>
  <si>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</si>
  <si>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</si>
  <si>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</si>
  <si>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</si>
  <si>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</si>
  <si>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</si>
  <si>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</si>
  <si>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</si>
  <si>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</si>
  <si>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</si>
  <si>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</si>
  <si>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</si>
  <si>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</si>
  <si>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</si>
  <si>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</si>
  <si>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</si>
  <si>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</si>
  <si>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</si>
  <si>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</si>
  <si>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</si>
  <si>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</si>
  <si>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</si>
  <si>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</si>
  <si>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</si>
  <si>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</si>
  <si>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</si>
  <si>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</si>
  <si>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</si>
  <si>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</si>
  <si>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</si>
  <si>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</si>
  <si>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</si>
  <si>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</si>
  <si>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</si>
  <si>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</si>
  <si>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</si>
  <si>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</si>
  <si>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</si>
  <si>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</si>
  <si>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</si>
  <si>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</si>
  <si>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</si>
  <si>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</si>
  <si>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</si>
  <si>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</si>
  <si>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</si>
  <si>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</si>
  <si>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</si>
  <si>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</si>
  <si>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</si>
  <si>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</si>
  <si>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</si>
  <si>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</si>
  <si>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</si>
  <si>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</si>
  <si>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</si>
  <si>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</si>
  <si>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</si>
  <si>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</si>
  <si>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</si>
  <si>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</si>
  <si>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</si>
  <si>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</si>
  <si>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</si>
  <si>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</si>
  <si>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</si>
  <si>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</si>
  <si>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</si>
  <si>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</si>
  <si>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</si>
  <si>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</si>
  <si>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</si>
  <si>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</si>
  <si>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</si>
  <si>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</si>
  <si>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</si>
  <si>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</si>
  <si>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</si>
  <si>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</si>
  <si>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</si>
  <si>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</si>
  <si>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</si>
  <si>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</si>
  <si>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</si>
  <si>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</si>
  <si>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</si>
  <si>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</si>
  <si>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</si>
  <si>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</si>
  <si>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</si>
  <si>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</si>
  <si>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</si>
  <si>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</si>
  <si>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</si>
  <si>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</si>
  <si>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</si>
  <si>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</si>
  <si>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</si>
  <si>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</si>
  <si>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</si>
  <si>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</si>
  <si>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</si>
  <si>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</si>
  <si>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</si>
  <si>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</si>
  <si>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</si>
  <si>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</si>
  <si>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</si>
  <si>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</si>
  <si>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</si>
  <si>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</si>
  <si>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</si>
  <si>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</si>
  <si>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</si>
  <si>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</si>
  <si>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</si>
  <si>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</si>
  <si>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</si>
  <si>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</si>
  <si>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</si>
  <si>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</si>
  <si>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</si>
  <si>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</si>
  <si>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</si>
  <si>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</si>
  <si>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</si>
  <si>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</si>
  <si>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</si>
  <si>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</si>
  <si>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</si>
  <si>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</si>
  <si>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</si>
  <si>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</si>
  <si>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</si>
  <si>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</si>
  <si>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</si>
  <si>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</si>
  <si>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</si>
  <si>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</si>
  <si>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</si>
  <si>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</si>
  <si>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</si>
  <si>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</si>
  <si>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</si>
  <si>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</si>
  <si>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</si>
  <si>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</si>
  <si>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</si>
  <si>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</si>
  <si>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</si>
  <si>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</si>
  <si>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</si>
  <si>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</si>
  <si>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</si>
  <si>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</si>
  <si>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</si>
  <si>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</si>
  <si>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</si>
  <si>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</si>
  <si>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</si>
  <si>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</si>
  <si>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</si>
  <si>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</si>
  <si>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</si>
  <si>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</si>
  <si>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</si>
  <si>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</si>
  <si>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</si>
  <si>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</si>
  <si>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</si>
  <si>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</si>
  <si>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</si>
  <si>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</si>
  <si>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</si>
  <si>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</si>
  <si>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</si>
  <si>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</si>
  <si>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</si>
  <si>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</si>
  <si>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</si>
  <si>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</si>
  <si>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</si>
  <si>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</si>
  <si>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</si>
  <si>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</si>
  <si>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</si>
  <si>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</si>
  <si>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</si>
  <si>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</si>
  <si>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</si>
  <si>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</si>
  <si>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</si>
  <si>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</si>
  <si>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</si>
  <si>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</si>
  <si>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</si>
  <si>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</si>
  <si>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</si>
  <si>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</si>
  <si>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</si>
  <si>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</si>
  <si>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</si>
  <si>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</si>
  <si>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</si>
  <si>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</si>
  <si>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</si>
  <si>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</si>
  <si>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</si>
  <si>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</si>
  <si>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</si>
  <si>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</si>
  <si>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</si>
  <si>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</si>
  <si>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</si>
  <si>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</si>
  <si>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</si>
  <si>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</si>
  <si>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</si>
  <si>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</si>
  <si>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</si>
  <si>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</si>
  <si>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</si>
  <si>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</si>
  <si>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</si>
  <si>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</si>
  <si>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</si>
  <si>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</si>
  <si>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</si>
  <si>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</si>
  <si>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</si>
  <si>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</si>
  <si>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</si>
  <si>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</si>
  <si>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</si>
  <si>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</si>
  <si>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</si>
  <si>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</si>
  <si>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</si>
  <si>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</si>
  <si>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</si>
  <si>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</si>
  <si>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</si>
  <si>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</si>
  <si>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</si>
  <si>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</si>
  <si>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</si>
  <si>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</si>
  <si>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</si>
  <si>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</si>
  <si>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</si>
  <si>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</si>
  <si>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</si>
  <si>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</si>
  <si>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</si>
  <si>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</si>
  <si>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</si>
  <si>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</si>
  <si>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</si>
  <si>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</si>
  <si>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</si>
  <si>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</si>
  <si>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</si>
  <si>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</si>
  <si>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</si>
  <si>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</si>
  <si>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</si>
  <si>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</si>
  <si>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</si>
  <si>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</si>
  <si>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</si>
  <si>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</si>
  <si>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</si>
  <si>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</si>
  <si>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</si>
  <si>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</si>
  <si>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</si>
  <si>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</si>
  <si>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</si>
  <si>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</si>
  <si>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</si>
  <si>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</si>
  <si>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</si>
  <si>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</si>
  <si>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</si>
  <si>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</si>
  <si>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</si>
  <si>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</si>
  <si>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</si>
  <si>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</si>
  <si>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</si>
  <si>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</si>
  <si>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</si>
  <si>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</si>
  <si>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</si>
  <si>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</si>
  <si>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</si>
  <si>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</si>
  <si>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</si>
  <si>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</si>
  <si>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</si>
  <si>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</si>
  <si>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</si>
  <si>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</si>
  <si>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</si>
  <si>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</si>
  <si>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</si>
  <si>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</si>
  <si>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</si>
  <si>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</si>
  <si>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</si>
  <si>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</si>
  <si>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</si>
  <si>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</si>
  <si>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</si>
  <si>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</si>
  <si>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</si>
  <si>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</si>
  <si>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</si>
  <si>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</si>
  <si>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</si>
  <si>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</si>
  <si>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</si>
  <si>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</si>
  <si>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</si>
  <si>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</si>
  <si>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</si>
  <si>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</si>
  <si>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</si>
  <si>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</si>
  <si>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</si>
  <si>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</si>
  <si>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</si>
  <si>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</si>
  <si>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</si>
  <si>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</si>
  <si>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</si>
  <si>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</si>
  <si>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</si>
  <si>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</si>
  <si>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</si>
  <si>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</si>
  <si>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</si>
  <si>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</si>
  <si>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</si>
  <si>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</si>
  <si>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</si>
  <si>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</si>
  <si>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</si>
  <si>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</si>
  <si>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</si>
  <si>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</si>
  <si>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</si>
  <si>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</si>
  <si>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</si>
  <si>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</si>
  <si>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</si>
  <si>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</si>
  <si>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</si>
  <si>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</si>
  <si>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</si>
  <si>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</si>
  <si>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</si>
  <si>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</si>
  <si>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</si>
  <si>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</si>
  <si>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</si>
  <si>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</si>
  <si>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</si>
  <si>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</si>
  <si>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</si>
  <si>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</si>
  <si>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</si>
  <si>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</si>
  <si>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</si>
  <si>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</si>
  <si>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</si>
  <si>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</si>
  <si>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</si>
  <si>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</si>
  <si>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</si>
  <si>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</si>
  <si>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</si>
  <si>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</si>
  <si>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</si>
  <si>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</si>
  <si>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</si>
  <si>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</si>
  <si>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</si>
  <si>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</si>
  <si>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</si>
  <si>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</si>
  <si>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</si>
  <si>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</si>
  <si>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</si>
  <si>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</si>
  <si>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</si>
  <si>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</si>
  <si>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</si>
  <si>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</si>
  <si>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</si>
  <si>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</si>
  <si>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</si>
  <si>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</si>
  <si>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</si>
  <si>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</si>
  <si>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</si>
  <si>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</si>
  <si>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</si>
  <si>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</si>
  <si>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</si>
  <si>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</si>
  <si>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</si>
  <si>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</si>
  <si>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</si>
  <si>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</si>
  <si>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</si>
  <si>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</si>
  <si>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</si>
  <si>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</si>
  <si>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</si>
  <si>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</si>
  <si>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</si>
  <si>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</si>
  <si>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</si>
  <si>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</si>
  <si>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</si>
  <si>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</si>
  <si>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</si>
  <si>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</si>
  <si>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</si>
  <si>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</si>
  <si>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</si>
  <si>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</si>
  <si>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</si>
  <si>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</si>
  <si>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</si>
  <si>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</si>
  <si>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</si>
  <si>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</si>
  <si>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</si>
  <si>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</si>
  <si>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</si>
  <si>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</si>
  <si>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</si>
  <si>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</si>
  <si>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</si>
  <si>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</si>
  <si>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</si>
  <si>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</si>
  <si>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</si>
  <si>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</si>
  <si>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</si>
  <si>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</si>
  <si>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</si>
  <si>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</si>
  <si>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</si>
  <si>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</si>
  <si>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</si>
  <si>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</si>
  <si>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</si>
  <si>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</si>
  <si>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</si>
  <si>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</si>
  <si>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</si>
  <si>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</si>
  <si>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</si>
  <si>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</si>
  <si>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</si>
  <si>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</si>
  <si>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</si>
  <si>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</si>
  <si>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</si>
  <si>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</si>
  <si>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</si>
  <si>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</si>
  <si>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</si>
  <si>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</si>
  <si>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</si>
  <si>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</si>
  <si>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</si>
  <si>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</si>
  <si>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</si>
  <si>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</si>
  <si>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</si>
  <si>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</si>
  <si>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</si>
  <si>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</si>
  <si>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</si>
  <si>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</si>
  <si>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</si>
  <si>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</si>
  <si>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</si>
  <si>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</si>
  <si>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</si>
  <si>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</si>
  <si>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</si>
  <si>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</si>
  <si>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</si>
  <si>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</si>
  <si>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</si>
  <si>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</si>
  <si>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</si>
  <si>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</si>
  <si>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</si>
  <si>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</si>
  <si>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</si>
  <si>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</si>
  <si>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</si>
  <si>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</si>
  <si>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</si>
  <si>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</si>
  <si>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</si>
  <si>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</si>
  <si>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</si>
  <si>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</si>
  <si>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</si>
  <si>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</si>
  <si>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</si>
  <si>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</si>
  <si>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</si>
  <si>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</si>
  <si>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</si>
  <si>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</si>
  <si>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</si>
  <si>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</si>
  <si>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</si>
  <si>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</si>
  <si>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</si>
  <si>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</si>
  <si>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</si>
  <si>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</si>
  <si>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</si>
  <si>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</si>
  <si>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</si>
  <si>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</si>
  <si>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</si>
  <si>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</si>
  <si>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</si>
  <si>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</si>
  <si>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</si>
  <si>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</si>
  <si>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</si>
  <si>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</si>
  <si>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</si>
  <si>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</si>
  <si>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</si>
  <si>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</si>
  <si>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</si>
  <si>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</si>
  <si>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</si>
  <si>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</si>
  <si>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</si>
  <si>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</si>
  <si>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</si>
  <si>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</si>
  <si>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</si>
  <si>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</si>
  <si>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</si>
  <si>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</si>
  <si>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</si>
  <si>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</si>
  <si>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</si>
  <si>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</si>
  <si>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</si>
  <si>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</si>
  <si>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</si>
  <si>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</si>
  <si>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</si>
  <si>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</si>
  <si>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</si>
  <si>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</si>
  <si>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</si>
  <si>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</si>
  <si>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</si>
  <si>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</si>
  <si>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</si>
  <si>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</si>
  <si>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</si>
  <si>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</si>
  <si>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</si>
  <si>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</si>
  <si>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</si>
  <si>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</si>
  <si>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</si>
  <si>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</si>
  <si>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</si>
  <si>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</si>
  <si>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</si>
  <si>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</si>
  <si>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</si>
  <si>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</si>
  <si>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</si>
  <si>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</si>
  <si>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</si>
  <si>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</si>
  <si>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</si>
  <si>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</si>
  <si>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</si>
  <si>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</si>
  <si>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</si>
  <si>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</si>
  <si>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</si>
  <si>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</si>
  <si>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</si>
  <si>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</si>
  <si>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</si>
  <si>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</si>
  <si>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</si>
  <si>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</si>
  <si>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</si>
  <si>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</si>
  <si>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</si>
  <si>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</si>
  <si>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</si>
  <si>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</si>
  <si>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</si>
  <si>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</si>
  <si>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</si>
  <si>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</si>
  <si>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</si>
  <si>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</si>
  <si>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</si>
  <si>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</si>
  <si>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</si>
  <si>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</si>
  <si>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</si>
  <si>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</si>
  <si>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</si>
  <si>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</si>
  <si>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</si>
  <si>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</si>
  <si>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</si>
  <si>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</si>
  <si>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</si>
  <si>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</si>
  <si>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</si>
  <si>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</si>
  <si>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</si>
  <si>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</si>
  <si>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</si>
  <si>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</si>
  <si>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</si>
  <si>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</si>
  <si>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</si>
  <si>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</si>
  <si>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</si>
  <si>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</si>
  <si>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</si>
  <si>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</si>
  <si>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</si>
  <si>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</si>
  <si>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</si>
  <si>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</si>
  <si>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</si>
  <si>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</si>
  <si>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</si>
  <si>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</si>
  <si>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</si>
  <si>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</si>
  <si>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</si>
  <si>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</si>
  <si>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</si>
  <si>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</si>
  <si>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</si>
  <si>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</si>
  <si>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</si>
  <si>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</si>
  <si>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</si>
  <si>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</si>
  <si>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</si>
  <si>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</si>
  <si>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</si>
  <si>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</si>
  <si>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</si>
  <si>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</si>
  <si>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</si>
  <si>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</si>
  <si>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</si>
  <si>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</si>
  <si>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</si>
  <si>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</si>
  <si>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</si>
  <si>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</si>
  <si>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</si>
  <si>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</si>
  <si>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</si>
  <si>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</si>
  <si>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</si>
  <si>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</si>
  <si>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</si>
  <si>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</si>
  <si>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</si>
  <si>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</si>
  <si>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</si>
  <si>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</si>
  <si>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</si>
  <si>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</si>
  <si>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</si>
  <si>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</si>
  <si>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</si>
  <si>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</si>
  <si>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</si>
  <si>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</si>
  <si>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</si>
  <si>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</si>
  <si>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</si>
  <si>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</si>
  <si>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</si>
  <si>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</si>
  <si>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</si>
  <si>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</si>
  <si>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</si>
  <si>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</si>
  <si>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</si>
  <si>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</si>
  <si>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</si>
  <si>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</si>
  <si>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</si>
  <si>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</si>
  <si>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</si>
  <si>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</si>
  <si>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</si>
  <si>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</si>
  <si>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</si>
  <si>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</si>
  <si>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</si>
  <si>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</si>
  <si>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</si>
  <si>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</si>
  <si>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</si>
  <si>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</si>
  <si>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</si>
  <si>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</si>
  <si>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</si>
  <si>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</si>
  <si>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</si>
  <si>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</si>
  <si>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</si>
  <si>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</si>
  <si>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</si>
  <si>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</si>
  <si>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</si>
  <si>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</si>
  <si>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</si>
  <si>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</si>
  <si>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</si>
  <si>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</si>
  <si>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</si>
  <si>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</si>
  <si>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</si>
  <si>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</si>
  <si>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</si>
  <si>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</si>
  <si>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</si>
  <si>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</si>
  <si>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</si>
  <si>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</si>
  <si>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</si>
  <si>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</si>
  <si>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</si>
  <si>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</si>
  <si>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</si>
  <si>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</si>
  <si>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</si>
  <si>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</si>
  <si>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</si>
  <si>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</si>
  <si>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</si>
  <si>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</si>
  <si>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</si>
  <si>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</si>
  <si>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</si>
  <si>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</si>
  <si>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</si>
  <si>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</si>
  <si>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</si>
  <si>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</si>
  <si>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</si>
  <si>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</si>
  <si>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</si>
  <si>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</si>
  <si>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</si>
  <si>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</si>
  <si>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</si>
  <si>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</si>
  <si>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</si>
  <si>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</si>
  <si>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</si>
  <si>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</si>
  <si>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</si>
  <si>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</si>
  <si>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</si>
  <si>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</si>
  <si>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</si>
  <si>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</si>
  <si>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</si>
  <si>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</si>
  <si>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</si>
  <si>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</si>
  <si>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</si>
  <si>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</si>
  <si>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</si>
  <si>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</si>
  <si>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</si>
  <si>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</si>
  <si>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</si>
  <si>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</si>
  <si>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</si>
  <si>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</si>
  <si>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</si>
  <si>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</si>
  <si>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</si>
  <si>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</si>
  <si>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</si>
  <si>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</si>
  <si>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</si>
  <si>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</si>
  <si>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</si>
  <si>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</si>
  <si>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</si>
  <si>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</si>
  <si>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</si>
  <si>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</si>
  <si>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</si>
  <si>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</si>
  <si>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</si>
  <si>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</si>
  <si>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</si>
  <si>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</si>
  <si>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</si>
  <si>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</si>
  <si>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</si>
  <si>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</si>
  <si>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</si>
  <si>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</si>
  <si>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</si>
  <si>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</si>
  <si>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</si>
  <si>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</si>
  <si>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</si>
  <si>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</si>
  <si>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</si>
  <si>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</si>
  <si>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</si>
  <si>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</si>
  <si>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</si>
  <si>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</si>
  <si>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</si>
  <si>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</si>
  <si>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</si>
  <si>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</si>
  <si>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</si>
  <si>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</si>
  <si>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</si>
  <si>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</si>
  <si>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</si>
  <si>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</si>
  <si>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</si>
  <si>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</si>
  <si>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</si>
  <si>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</si>
  <si>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</si>
  <si>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</si>
  <si>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</si>
  <si>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</si>
  <si>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</si>
  <si>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</si>
  <si>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</si>
  <si>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</si>
  <si>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</si>
  <si>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</si>
  <si>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</si>
  <si>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</si>
  <si>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</si>
  <si>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</si>
  <si>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</si>
  <si>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</si>
  <si>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</si>
  <si>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</si>
  <si>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</si>
  <si>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</si>
  <si>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</si>
  <si>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</si>
  <si>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</si>
  <si>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</si>
  <si>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</si>
  <si>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</si>
  <si>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</si>
  <si>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</si>
  <si>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</si>
  <si>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</si>
  <si>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</si>
  <si>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</si>
  <si>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</si>
  <si>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</si>
  <si>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</si>
  <si>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</si>
  <si>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</si>
  <si>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</si>
  <si>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</si>
  <si>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</si>
  <si>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</si>
  <si>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</si>
  <si>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</si>
  <si>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</si>
  <si>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</si>
  <si>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</si>
  <si>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</si>
  <si>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</si>
  <si>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</si>
  <si>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</si>
  <si>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</si>
  <si>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</si>
  <si>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</si>
  <si>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</si>
  <si>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</si>
  <si>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</si>
  <si>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</si>
  <si>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</si>
  <si>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</si>
  <si>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</si>
  <si>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</si>
  <si>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</si>
  <si>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</si>
  <si>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</si>
  <si>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</si>
  <si>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</si>
  <si>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</si>
  <si>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</si>
  <si>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</si>
  <si>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</si>
  <si>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</si>
  <si>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</si>
  <si>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</si>
  <si>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</si>
  <si>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</si>
  <si>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</si>
  <si>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</si>
  <si>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</si>
  <si>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</si>
  <si>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</si>
  <si>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</si>
  <si>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</si>
  <si>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</si>
  <si>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</si>
  <si>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</si>
  <si>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</si>
  <si>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</si>
  <si>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</si>
  <si>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</si>
  <si>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</si>
  <si>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</si>
  <si>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</si>
  <si>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</si>
  <si>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</si>
  <si>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</si>
  <si>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</si>
  <si>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</si>
  <si>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</si>
  <si>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</si>
  <si>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</si>
  <si>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</si>
  <si>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</si>
  <si>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</si>
  <si>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</si>
  <si>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</si>
  <si>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</si>
  <si>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</si>
  <si>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</si>
  <si>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</si>
  <si>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</si>
  <si>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</si>
  <si>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</si>
  <si>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</si>
  <si>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</si>
  <si>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</si>
  <si>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</si>
  <si>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</si>
  <si>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</si>
  <si>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</si>
  <si>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</si>
  <si>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</si>
  <si>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</si>
  <si>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</si>
  <si>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</si>
  <si>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</si>
  <si>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</si>
  <si>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</si>
  <si>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</si>
  <si>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</si>
  <si>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</si>
  <si>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</si>
  <si>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</si>
  <si>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</si>
  <si>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</si>
  <si>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</si>
  <si>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</si>
  <si>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</si>
  <si>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</si>
  <si>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</si>
  <si>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</si>
  <si>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</si>
  <si>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</si>
  <si>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</si>
  <si>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</si>
  <si>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</si>
  <si>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</si>
  <si>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</si>
  <si>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</si>
  <si>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</si>
  <si>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</si>
  <si>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</si>
  <si>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</si>
  <si>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</si>
  <si>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</si>
  <si>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</si>
  <si>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</si>
  <si>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</si>
  <si>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</si>
  <si>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</si>
  <si>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</si>
  <si>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</si>
  <si>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</si>
  <si>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</si>
  <si>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</si>
  <si>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</si>
  <si>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</si>
  <si>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</si>
  <si>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</si>
  <si>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</si>
  <si>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</si>
  <si>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</si>
  <si>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</si>
  <si>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</si>
  <si>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</si>
  <si>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</si>
  <si>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</si>
  <si>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</si>
  <si>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</si>
  <si>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</si>
  <si>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</si>
  <si>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</si>
  <si>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</si>
  <si>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</si>
  <si>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</si>
  <si>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</si>
  <si>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</si>
  <si>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</si>
  <si>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</si>
  <si>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</si>
  <si>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</si>
  <si>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</si>
  <si>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</si>
  <si>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</si>
  <si>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</si>
  <si>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</si>
  <si>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</si>
  <si>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</si>
  <si>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</si>
  <si>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</si>
  <si>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</si>
  <si>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</si>
  <si>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</si>
  <si>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</si>
  <si>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</si>
  <si>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</si>
  <si>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</si>
  <si>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</si>
  <si>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</si>
  <si>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</si>
  <si>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</si>
  <si>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</si>
  <si>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</si>
  <si>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</si>
  <si>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</si>
  <si>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</si>
  <si>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</si>
  <si>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</si>
  <si>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</si>
  <si>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</si>
  <si>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</si>
  <si>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</si>
  <si>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</si>
  <si>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</si>
  <si>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</si>
  <si>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</si>
  <si>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</si>
  <si>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</si>
  <si>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</si>
  <si>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</si>
  <si>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</si>
  <si>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</si>
  <si>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</si>
  <si>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</si>
  <si>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</si>
  <si>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</si>
  <si>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</si>
  <si>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</si>
  <si>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</si>
  <si>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</si>
  <si>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</si>
  <si>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</si>
  <si>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</si>
  <si>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</si>
  <si>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</si>
  <si>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</si>
  <si>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</si>
  <si>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</si>
  <si>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</si>
  <si>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</si>
  <si>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</si>
  <si>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</si>
  <si>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</si>
  <si>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</si>
  <si>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</si>
  <si>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</si>
  <si>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</si>
  <si>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</si>
  <si>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</si>
  <si>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</si>
  <si>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</si>
  <si>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</si>
  <si>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</si>
  <si>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</si>
  <si>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</si>
  <si>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</si>
  <si>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</si>
  <si>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</si>
  <si>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</si>
  <si>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</si>
  <si>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</si>
  <si>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</si>
  <si>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</si>
  <si>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</si>
  <si>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</si>
  <si>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</si>
  <si>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</si>
  <si>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</si>
  <si>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</si>
  <si>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</si>
  <si>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</si>
  <si>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</si>
  <si>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</si>
  <si>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</si>
  <si>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</si>
  <si>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</si>
  <si>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</si>
  <si>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</si>
  <si>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</si>
  <si>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</si>
  <si>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</si>
  <si>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</si>
  <si>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</si>
  <si>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</si>
  <si>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</si>
  <si>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</si>
  <si>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</si>
  <si>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</si>
  <si>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</si>
  <si>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</si>
  <si>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</si>
  <si>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</si>
  <si>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</si>
  <si>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</si>
  <si>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</si>
  <si>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</si>
  <si>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</si>
  <si>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</si>
  <si>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</si>
  <si>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</si>
  <si>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</si>
  <si>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</si>
  <si>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</si>
  <si>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</si>
  <si>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</si>
  <si>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</si>
  <si>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</si>
  <si>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</si>
  <si>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</si>
  <si>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</si>
  <si>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</si>
  <si>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</si>
  <si>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</si>
  <si>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</si>
  <si>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</si>
  <si>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</si>
  <si>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</si>
  <si>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</si>
  <si>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</si>
  <si>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</si>
  <si>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</si>
  <si>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</si>
  <si>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</si>
  <si>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</si>
  <si>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</si>
  <si>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</si>
  <si>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</si>
  <si>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</si>
  <si>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</si>
  <si>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</si>
  <si>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</si>
  <si>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</si>
  <si>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</si>
  <si>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</si>
  <si>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</si>
  <si>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</si>
  <si>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</si>
  <si>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</si>
  <si>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</si>
  <si>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</si>
  <si>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</si>
  <si>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</si>
  <si>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</si>
  <si>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</si>
  <si>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</si>
  <si>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</si>
  <si>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</si>
  <si>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</si>
  <si>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</si>
  <si>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</si>
  <si>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</si>
  <si>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</si>
  <si>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</si>
  <si>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</si>
  <si>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</si>
  <si>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</si>
  <si>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</si>
  <si>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</si>
  <si>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</si>
  <si>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</si>
  <si>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</si>
  <si>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</si>
  <si>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</si>
  <si>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</si>
  <si>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</si>
  <si>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</si>
  <si>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</si>
  <si>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</si>
  <si>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</si>
  <si>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</si>
  <si>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</si>
  <si>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</si>
  <si>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</si>
  <si>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</si>
  <si>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</si>
  <si>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</si>
  <si>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</si>
  <si>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</si>
  <si>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</si>
  <si>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</si>
  <si>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</si>
  <si>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</si>
  <si>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</si>
  <si>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</si>
  <si>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</si>
  <si>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</si>
  <si>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</si>
  <si>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</si>
  <si>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</si>
  <si>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</si>
  <si>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</si>
  <si>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</si>
  <si>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</si>
  <si>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</si>
  <si>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</si>
  <si>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</si>
  <si>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</si>
  <si>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</si>
  <si>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</si>
  <si>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</si>
  <si>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</si>
  <si>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</si>
  <si>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</si>
  <si>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</si>
  <si>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</si>
  <si>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</si>
  <si>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</si>
  <si>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</si>
  <si>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</si>
  <si>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</si>
  <si>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</si>
  <si>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</si>
  <si>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</si>
  <si>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</si>
  <si>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</si>
  <si>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</si>
  <si>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</si>
  <si>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</si>
  <si>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</si>
  <si>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</si>
  <si>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</si>
  <si>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</si>
  <si>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</si>
  <si>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</si>
  <si>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</si>
  <si>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</si>
  <si>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</si>
  <si>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</si>
  <si>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</si>
  <si>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</si>
  <si>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</si>
  <si>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</si>
  <si>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</si>
  <si>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</si>
  <si>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</si>
  <si>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</si>
  <si>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</si>
  <si>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</si>
  <si>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</si>
  <si>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</si>
  <si>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</si>
  <si>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</si>
  <si>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</si>
  <si>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</si>
  <si>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</si>
  <si>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</si>
  <si>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</si>
  <si>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</si>
  <si>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</si>
  <si>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</si>
  <si>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</si>
  <si>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</si>
  <si>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</si>
  <si>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</si>
  <si>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</si>
  <si>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</si>
  <si>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</si>
  <si>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</si>
  <si>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</si>
  <si>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</si>
  <si>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</si>
  <si>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</si>
  <si>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</si>
  <si>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</si>
  <si>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</si>
  <si>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</si>
  <si>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</si>
  <si>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</si>
  <si>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</si>
  <si>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</si>
  <si>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</si>
  <si>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</si>
  <si>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</si>
  <si>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</si>
  <si>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</si>
  <si>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</si>
  <si>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</si>
  <si>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</si>
  <si>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</si>
  <si>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</si>
  <si>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</si>
  <si>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</si>
  <si>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</si>
  <si>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</si>
  <si>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</si>
  <si>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</si>
  <si>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</si>
  <si>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</si>
  <si>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</si>
  <si>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</si>
  <si>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</si>
  <si>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</si>
  <si>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</si>
  <si>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</si>
  <si>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</si>
  <si>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</si>
  <si>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</si>
  <si>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</si>
  <si>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</si>
  <si>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</si>
  <si>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</si>
  <si>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</si>
  <si>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</si>
  <si>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</si>
  <si>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</si>
  <si>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</si>
  <si>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</si>
  <si>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</si>
  <si>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</si>
  <si>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</si>
  <si>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</si>
  <si>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</si>
  <si>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</si>
  <si>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</si>
  <si>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</si>
  <si>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</si>
  <si>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</si>
  <si>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</si>
  <si>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</si>
  <si>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</si>
  <si>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</si>
  <si>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</si>
  <si>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</si>
  <si>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</si>
  <si>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</si>
  <si>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</si>
  <si>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</si>
  <si>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</si>
  <si>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</si>
  <si>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</si>
  <si>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</si>
  <si>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</si>
  <si>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</si>
  <si>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</si>
  <si>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</si>
  <si>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</si>
  <si>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</si>
  <si>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</si>
  <si>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</si>
  <si>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</si>
  <si>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</si>
  <si>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</si>
  <si>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</si>
  <si>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</si>
  <si>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</si>
  <si>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</si>
  <si>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</si>
  <si>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</si>
  <si>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</si>
  <si>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</si>
  <si>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</si>
  <si>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</si>
  <si>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</si>
  <si>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</si>
  <si>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</si>
  <si>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</si>
  <si>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</si>
  <si>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</si>
  <si>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</si>
  <si>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</si>
  <si>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</si>
  <si>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</si>
  <si>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</si>
  <si>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</si>
  <si>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</si>
  <si>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</si>
  <si>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</si>
  <si>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</si>
  <si>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</si>
  <si>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</si>
  <si>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</si>
  <si>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</si>
  <si>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</si>
  <si>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</si>
  <si>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</si>
  <si>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</si>
  <si>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</si>
  <si>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</si>
  <si>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</si>
  <si>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</si>
  <si>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</si>
  <si>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</si>
  <si>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</si>
  <si>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</si>
  <si>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</si>
  <si>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</si>
  <si>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</si>
  <si>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</si>
  <si>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</si>
  <si>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</si>
  <si>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</si>
  <si>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</si>
  <si>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</si>
  <si>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</si>
  <si>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</si>
  <si>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</si>
  <si>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</si>
  <si>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</si>
  <si>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</si>
  <si>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</si>
  <si>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</si>
  <si>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</si>
  <si>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</si>
  <si>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</si>
  <si>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</si>
  <si>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</si>
  <si>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</si>
  <si>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</si>
  <si>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</si>
  <si>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</si>
  <si>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</si>
  <si>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</si>
  <si>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</si>
  <si>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</si>
  <si>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</si>
  <si>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</si>
  <si>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</si>
  <si>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</si>
  <si>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</si>
  <si>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</si>
  <si>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</si>
  <si>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</si>
  <si>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</si>
  <si>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</si>
  <si>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</si>
  <si>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</si>
  <si>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</si>
  <si>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</si>
  <si>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</si>
  <si>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</si>
  <si>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</si>
  <si>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</si>
  <si>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</si>
  <si>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</si>
  <si>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</si>
  <si>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</si>
  <si>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</si>
  <si>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</si>
  <si>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</si>
  <si>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</si>
  <si>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</si>
  <si>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</si>
  <si>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</si>
  <si>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</si>
  <si>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</si>
  <si>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</si>
  <si>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</si>
  <si>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</si>
  <si>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</si>
  <si>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</si>
  <si>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</si>
  <si>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</si>
  <si>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</si>
  <si>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</si>
  <si>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</si>
  <si>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</si>
  <si>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</si>
  <si>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</si>
  <si>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</si>
  <si>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</si>
  <si>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</si>
  <si>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</si>
  <si>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</si>
  <si>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</si>
  <si>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</si>
  <si>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</si>
  <si>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</si>
  <si>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</si>
  <si>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</si>
  <si>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</si>
  <si>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</si>
  <si>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</si>
  <si>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</si>
  <si>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</si>
  <si>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</si>
  <si>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</si>
  <si>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</si>
  <si>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</si>
  <si>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</si>
  <si>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</si>
  <si>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</si>
  <si>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</si>
  <si>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</si>
  <si>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</si>
  <si>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</si>
  <si>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</si>
  <si>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</si>
  <si>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</si>
  <si>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</si>
  <si>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</si>
  <si>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</si>
  <si>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</si>
  <si>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</si>
  <si>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</si>
  <si>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</si>
  <si>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</si>
  <si>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</si>
  <si>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</si>
  <si>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</si>
  <si>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</si>
  <si>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</si>
  <si>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</si>
  <si>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</si>
  <si>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</si>
  <si>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</si>
  <si>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</si>
  <si>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</si>
  <si>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</si>
  <si>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</si>
  <si>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</si>
  <si>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</si>
  <si>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</si>
  <si>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</si>
  <si>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</si>
  <si>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</si>
  <si>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</si>
  <si>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</si>
  <si>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</si>
  <si>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</si>
  <si>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</si>
  <si>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</si>
  <si>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</si>
  <si>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</si>
  <si>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</si>
  <si>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</si>
  <si>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</si>
  <si>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</si>
  <si>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</si>
  <si>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</si>
  <si>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</si>
  <si>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</si>
  <si>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</si>
  <si>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</si>
  <si>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</si>
  <si>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</si>
  <si>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</si>
  <si>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</si>
  <si>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</si>
  <si>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</si>
  <si>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</si>
  <si>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</si>
  <si>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</si>
  <si>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</si>
  <si>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</si>
  <si>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</si>
  <si>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</si>
  <si>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</si>
  <si>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</si>
  <si>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</si>
  <si>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</si>
  <si>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</si>
  <si>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</si>
  <si>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</si>
  <si>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</si>
  <si>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</si>
  <si>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</si>
  <si>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</si>
  <si>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</si>
  <si>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</si>
  <si>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</si>
  <si>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</si>
  <si>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</si>
  <si>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</si>
  <si>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</si>
  <si>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</si>
  <si>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</si>
  <si>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</si>
  <si>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</si>
  <si>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</si>
  <si>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</si>
  <si>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</si>
  <si>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</si>
  <si>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</si>
  <si>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</si>
  <si>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</si>
  <si>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</si>
  <si>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</si>
  <si>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</si>
  <si>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</si>
  <si>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</si>
  <si>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</si>
  <si>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</si>
  <si>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</si>
  <si>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</si>
  <si>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</si>
  <si>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</si>
  <si>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</si>
  <si>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</si>
  <si>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</si>
  <si>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</si>
  <si>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</si>
  <si>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</si>
  <si>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</si>
  <si>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</si>
  <si>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</si>
  <si>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</si>
  <si>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</si>
  <si>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</si>
  <si>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</si>
  <si>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</si>
  <si>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</si>
  <si>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</si>
  <si>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</si>
  <si>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</si>
  <si>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</si>
  <si>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</si>
  <si>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</si>
  <si>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</si>
  <si>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</si>
  <si>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</si>
  <si>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</si>
  <si>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</si>
  <si>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</si>
  <si>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</si>
  <si>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</si>
  <si>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</si>
  <si>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</si>
  <si>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</si>
  <si>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</si>
  <si>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</si>
  <si>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</si>
  <si>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</si>
  <si>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</si>
  <si>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</si>
  <si>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</si>
  <si>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</si>
  <si>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</si>
  <si>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</si>
  <si>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</si>
  <si>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</si>
  <si>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</si>
  <si>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</si>
  <si>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</si>
  <si>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</si>
  <si>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</si>
  <si>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</si>
  <si>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</si>
  <si>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</si>
  <si>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</si>
  <si>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</si>
  <si>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</si>
  <si>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</si>
  <si>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</si>
  <si>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</si>
  <si>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</si>
  <si>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</si>
  <si>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</si>
  <si>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</si>
  <si>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</si>
  <si>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</si>
  <si>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</si>
  <si>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</si>
  <si>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</si>
  <si>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</si>
  <si>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</si>
  <si>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</si>
  <si>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</si>
  <si>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</si>
  <si>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</si>
  <si>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</si>
  <si>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</si>
  <si>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</si>
  <si>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</si>
  <si>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</si>
  <si>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</si>
  <si>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</si>
  <si>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</si>
  <si>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</si>
  <si>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</si>
  <si>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</si>
  <si>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</si>
  <si>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</si>
  <si>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</si>
  <si>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</si>
  <si>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</si>
  <si>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</si>
  <si>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</si>
  <si>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</si>
  <si>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</si>
  <si>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</si>
  <si>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</si>
  <si>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</si>
  <si>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</si>
  <si>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</si>
  <si>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</si>
  <si>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</si>
  <si>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</si>
  <si>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</si>
  <si>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</si>
  <si>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</si>
  <si>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</si>
  <si>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</si>
  <si>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</si>
  <si>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</si>
  <si>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</si>
  <si>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</si>
  <si>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</si>
  <si>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</si>
  <si>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</si>
  <si>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</si>
  <si>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</si>
  <si>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</si>
  <si>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</si>
  <si>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</si>
  <si>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</si>
  <si>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</si>
  <si>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</si>
  <si>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</si>
  <si>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</si>
  <si>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</si>
  <si>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</si>
  <si>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</si>
  <si>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</si>
  <si>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</si>
  <si>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</si>
  <si>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</si>
  <si>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</si>
  <si>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</si>
  <si>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</si>
  <si>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</si>
  <si>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</si>
  <si>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</si>
  <si>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</si>
  <si>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</si>
  <si>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</si>
  <si>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</si>
  <si>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</si>
  <si>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</si>
  <si>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</si>
  <si>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</si>
  <si>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</si>
  <si>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</si>
  <si>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</si>
  <si>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</si>
  <si>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</si>
  <si>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</si>
  <si>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</si>
  <si>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</si>
  <si>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</si>
  <si>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</si>
  <si>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</si>
  <si>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</si>
  <si>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</si>
  <si>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</si>
  <si>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</si>
  <si>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</si>
  <si>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</si>
  <si>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</si>
  <si>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</si>
  <si>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</si>
  <si>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</si>
  <si>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</si>
  <si>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</si>
  <si>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</si>
  <si>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</si>
  <si>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</si>
  <si>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</si>
  <si>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</si>
  <si>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</si>
  <si>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</si>
  <si>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</si>
  <si>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</si>
  <si>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</si>
  <si>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</si>
  <si>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</si>
  <si>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</si>
  <si>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</si>
  <si>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</si>
  <si>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</si>
  <si>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</si>
  <si>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</si>
  <si>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</si>
  <si>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</si>
  <si>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</si>
  <si>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</si>
  <si>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</si>
  <si>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</si>
  <si>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</si>
  <si>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</si>
  <si>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</si>
  <si>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</si>
  <si>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</si>
  <si>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</si>
  <si>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</si>
  <si>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</si>
  <si>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</si>
  <si>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</si>
  <si>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</si>
  <si>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</si>
  <si>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</si>
  <si>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</si>
  <si>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</si>
  <si>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</si>
  <si>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</si>
  <si>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</si>
  <si>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</si>
  <si>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</si>
  <si>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</si>
  <si>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</si>
  <si>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</si>
  <si>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</si>
  <si>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</si>
  <si>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</si>
  <si>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</si>
  <si>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</si>
  <si>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</si>
  <si>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</si>
  <si>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</si>
  <si>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</si>
  <si>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</si>
  <si>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</si>
  <si>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</si>
  <si>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</si>
  <si>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</si>
  <si>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</si>
  <si>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</si>
  <si>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</si>
  <si>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</si>
  <si>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</si>
  <si>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</si>
  <si>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</si>
  <si>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</si>
  <si>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</si>
  <si>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</si>
  <si>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</si>
  <si>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</si>
  <si>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</si>
  <si>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</si>
  <si>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</si>
  <si>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</si>
  <si>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</si>
  <si>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</si>
  <si>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</si>
  <si>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</si>
  <si>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</si>
  <si>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</si>
  <si>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</si>
  <si>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</si>
  <si>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</si>
  <si>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</si>
  <si>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</si>
  <si>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</si>
  <si>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</si>
  <si>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</si>
  <si>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</si>
  <si>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</si>
  <si>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</si>
  <si>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</si>
  <si>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</si>
  <si>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</si>
  <si>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</si>
  <si>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</si>
  <si>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</si>
  <si>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</si>
  <si>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</si>
  <si>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</si>
  <si>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</si>
  <si>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</si>
  <si>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</si>
  <si>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</si>
  <si>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</si>
  <si>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</si>
  <si>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</si>
  <si>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</si>
  <si>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</si>
  <si>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</si>
  <si>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</si>
  <si>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</si>
  <si>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</si>
  <si>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</si>
  <si>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</si>
  <si>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</si>
  <si>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</si>
  <si>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</si>
  <si>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</si>
  <si>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</si>
  <si>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</si>
  <si>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</si>
  <si>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</si>
  <si>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</si>
  <si>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</si>
  <si>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</si>
  <si>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</si>
  <si>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</si>
  <si>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</si>
  <si>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</si>
  <si>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</si>
  <si>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</si>
  <si>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</si>
  <si>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</si>
  <si>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</si>
  <si>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</si>
  <si>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</si>
  <si>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</si>
  <si>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</si>
  <si>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</si>
  <si>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</si>
  <si>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</si>
  <si>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</si>
  <si>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</si>
  <si>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</si>
  <si>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</si>
  <si>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</si>
  <si>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</si>
  <si>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</si>
  <si>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</si>
  <si>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</si>
  <si>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</si>
  <si>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</si>
  <si>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</si>
  <si>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</si>
  <si>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</si>
  <si>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</si>
  <si>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</si>
  <si>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</si>
  <si>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</si>
  <si>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</si>
  <si>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</si>
  <si>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</si>
  <si>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</si>
  <si>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</si>
  <si>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</si>
  <si>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</si>
  <si>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</si>
  <si>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</si>
  <si>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</si>
  <si>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</si>
  <si>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</si>
  <si>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</si>
  <si>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</si>
  <si>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</si>
  <si>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</si>
  <si>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</si>
  <si>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</si>
  <si>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</si>
  <si>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</si>
  <si>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</si>
  <si>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</si>
  <si>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</si>
  <si>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</si>
  <si>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</si>
  <si>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</si>
  <si>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</si>
  <si>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</si>
  <si>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</si>
  <si>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</si>
  <si>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</si>
  <si>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</si>
  <si>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</si>
  <si>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</si>
  <si>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</si>
  <si>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</si>
  <si>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</si>
  <si>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</si>
  <si>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</si>
  <si>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</si>
  <si>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</si>
  <si>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</si>
  <si>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</si>
  <si>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</si>
  <si>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</si>
  <si>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</si>
  <si>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</si>
  <si>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</si>
  <si>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</si>
  <si>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</si>
  <si>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</si>
  <si>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</si>
  <si>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</si>
  <si>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</si>
  <si>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</si>
  <si>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</si>
  <si>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</si>
  <si>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</si>
  <si>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</si>
  <si>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</si>
  <si>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</si>
  <si>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</si>
  <si>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</si>
  <si>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</si>
  <si>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</si>
  <si>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</si>
  <si>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</si>
  <si>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</si>
  <si>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</si>
  <si>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</si>
  <si>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</si>
  <si>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</si>
  <si>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</si>
  <si>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</si>
  <si>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</si>
  <si>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</si>
  <si>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</si>
  <si>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</si>
  <si>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</si>
  <si>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</si>
  <si>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</si>
  <si>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</si>
  <si>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</si>
  <si>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</si>
  <si>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</si>
  <si>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</si>
  <si>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</si>
  <si>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</si>
  <si>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</si>
  <si>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</si>
  <si>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</si>
  <si>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</si>
  <si>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</si>
  <si>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</si>
  <si>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</si>
  <si>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</si>
  <si>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</si>
  <si>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</si>
  <si>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</si>
  <si>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</si>
  <si>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</si>
  <si>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</si>
  <si>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</si>
  <si>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</si>
  <si>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</si>
  <si>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</si>
  <si>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</si>
  <si>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</si>
  <si>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</si>
  <si>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</si>
  <si>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</si>
  <si>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</si>
  <si>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</si>
  <si>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</si>
  <si>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</si>
  <si>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</si>
  <si>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</si>
  <si>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</si>
  <si>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</si>
  <si>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</si>
  <si>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</si>
  <si>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</si>
  <si>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</si>
  <si>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</si>
  <si>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</si>
  <si>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</si>
  <si>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</si>
  <si>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</si>
  <si>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</si>
  <si>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</si>
  <si>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</si>
  <si>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</si>
  <si>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</si>
  <si>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</si>
  <si>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</si>
  <si>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</si>
  <si>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</si>
  <si>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</si>
  <si>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</si>
  <si>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</si>
  <si>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</si>
  <si>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</si>
  <si>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</si>
  <si>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</si>
  <si>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</si>
  <si>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</si>
  <si>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</si>
  <si>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</si>
  <si>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</si>
  <si>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</si>
  <si>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</si>
  <si>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</si>
  <si>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</si>
  <si>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</si>
  <si>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</si>
  <si>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</si>
  <si>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</si>
  <si>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</si>
  <si>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</si>
  <si>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</si>
  <si>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</si>
  <si>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</si>
  <si>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</si>
  <si>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</si>
  <si>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</si>
  <si>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</si>
  <si>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</si>
  <si>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</si>
  <si>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</si>
  <si>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</si>
  <si>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</si>
  <si>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</si>
  <si>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</si>
  <si>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</si>
  <si>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</si>
  <si>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</si>
  <si>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</si>
  <si>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</si>
  <si>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</si>
  <si>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</si>
  <si>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</si>
  <si>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</si>
  <si>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</si>
  <si>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</si>
  <si>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</si>
  <si>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</si>
  <si>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</si>
  <si>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</si>
  <si>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</si>
  <si>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</si>
  <si>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</si>
  <si>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</si>
  <si>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</si>
  <si>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</si>
  <si>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</si>
  <si>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</si>
  <si>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</si>
  <si>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</si>
  <si>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</si>
  <si>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</si>
  <si>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</si>
  <si>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</si>
  <si>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</si>
  <si>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</si>
  <si>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</si>
  <si>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</si>
  <si>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</si>
  <si>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</si>
  <si>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</si>
  <si>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</si>
  <si>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</si>
  <si>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</si>
  <si>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</si>
  <si>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</si>
  <si>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</si>
  <si>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</si>
  <si>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</si>
  <si>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</si>
  <si>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</si>
  <si>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</si>
  <si>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</si>
  <si>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</si>
  <si>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</si>
  <si>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</si>
  <si>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</si>
  <si>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</si>
  <si>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</si>
  <si>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</si>
  <si>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</si>
  <si>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</si>
  <si>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</si>
  <si>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</si>
  <si>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</si>
  <si>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</si>
  <si>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</si>
  <si>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</si>
  <si>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</si>
  <si>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</si>
  <si>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</si>
  <si>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</si>
  <si>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</si>
  <si>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</si>
  <si>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</si>
  <si>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</si>
  <si>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</si>
  <si>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</si>
  <si>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</si>
  <si>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</si>
  <si>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</si>
  <si>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</si>
  <si>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</si>
  <si>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</si>
  <si>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</si>
  <si>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</si>
  <si>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</si>
  <si>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</si>
  <si>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</si>
  <si>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</si>
  <si>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</si>
  <si>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</si>
  <si>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</si>
  <si>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</si>
  <si>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</si>
  <si>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</si>
  <si>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</si>
  <si>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</si>
  <si>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</si>
  <si>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</si>
  <si>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</si>
  <si>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</si>
  <si>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</si>
  <si>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</si>
  <si>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</si>
  <si>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</si>
  <si>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</si>
  <si>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</si>
  <si>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</si>
  <si>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</si>
  <si>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</si>
  <si>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</si>
  <si>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</si>
  <si>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</si>
  <si>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</si>
  <si>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</si>
  <si>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</si>
  <si>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</si>
  <si>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</si>
  <si>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</si>
  <si>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</si>
  <si>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</si>
  <si>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</si>
  <si>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</si>
  <si>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</si>
  <si>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</si>
  <si>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</si>
  <si>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</si>
  <si>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</si>
  <si>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</si>
  <si>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</si>
  <si>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</si>
  <si>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</si>
  <si>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</si>
  <si>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</si>
  <si>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</si>
  <si>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</si>
  <si>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</si>
  <si>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</si>
  <si>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</si>
  <si>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</si>
  <si>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</si>
  <si>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</si>
  <si>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</si>
  <si>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</si>
  <si>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</si>
  <si>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</si>
  <si>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</si>
  <si>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</si>
  <si>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</si>
  <si>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</si>
  <si>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</si>
  <si>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</si>
  <si>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</si>
  <si>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</si>
  <si>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</si>
  <si>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</si>
  <si>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</si>
  <si>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</si>
  <si>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</si>
  <si>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</si>
  <si>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</si>
  <si>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</si>
  <si>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</si>
  <si>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</si>
  <si>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</si>
  <si>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</si>
  <si>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</si>
  <si>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</si>
  <si>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</si>
  <si>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</si>
  <si>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</si>
  <si>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</si>
  <si>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</si>
  <si>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</si>
  <si>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</si>
  <si>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</si>
  <si>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</si>
  <si>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</si>
  <si>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</si>
  <si>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</si>
  <si>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</si>
  <si>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</si>
  <si>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</si>
  <si>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</si>
  <si>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</si>
  <si>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</si>
  <si>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</si>
  <si>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</si>
  <si>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</si>
  <si>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</si>
  <si>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</si>
  <si>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</si>
  <si>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</si>
  <si>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</si>
  <si>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</si>
  <si>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</si>
  <si>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</si>
  <si>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</si>
  <si>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</si>
  <si>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</si>
  <si>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</si>
  <si>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</si>
  <si>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</si>
  <si>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</si>
  <si>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</si>
  <si>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</si>
  <si>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</si>
  <si>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</si>
  <si>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</si>
  <si>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</si>
  <si>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</si>
  <si>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</si>
  <si>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</si>
  <si>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</si>
  <si>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</si>
  <si>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</si>
  <si>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</si>
  <si>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</si>
  <si>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</si>
  <si>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</si>
  <si>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</si>
  <si>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</si>
  <si>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</si>
  <si>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</si>
  <si>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</si>
  <si>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</si>
  <si>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</si>
  <si>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</si>
  <si>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</si>
  <si>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</si>
  <si>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</si>
  <si>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</si>
  <si>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</si>
  <si>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</si>
  <si>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</si>
  <si>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</si>
  <si>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</si>
  <si>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</si>
  <si>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</si>
  <si>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</si>
  <si>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</si>
  <si>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</si>
  <si>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</si>
  <si>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</si>
  <si>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</si>
  <si>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</si>
  <si>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</si>
  <si>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</si>
  <si>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</si>
  <si>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</si>
  <si>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</si>
  <si>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</si>
  <si>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</si>
  <si>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</si>
  <si>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</si>
  <si>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</si>
  <si>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</si>
  <si>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</si>
  <si>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</si>
  <si>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</si>
  <si>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</si>
  <si>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</si>
  <si>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</si>
  <si>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</si>
  <si>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</si>
  <si>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</si>
  <si>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</si>
  <si>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</si>
  <si>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</si>
  <si>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</si>
  <si>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</si>
  <si>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</si>
  <si>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</si>
  <si>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</si>
  <si>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</si>
  <si>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</si>
  <si>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</si>
  <si>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</si>
  <si>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</si>
  <si>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</si>
  <si>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</si>
  <si>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</si>
  <si>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</si>
  <si>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</si>
  <si>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</si>
  <si>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</si>
  <si>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</si>
  <si>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</si>
  <si>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</si>
  <si>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</si>
  <si>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</si>
  <si>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</si>
  <si>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</si>
  <si>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</si>
  <si>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</si>
  <si>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</si>
  <si>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</si>
  <si>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</si>
  <si>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</si>
  <si>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</si>
  <si>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</si>
  <si>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</si>
  <si>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</si>
  <si>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</si>
  <si>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</si>
  <si>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</si>
  <si>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</si>
  <si>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</si>
  <si>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</si>
  <si>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</si>
  <si>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</si>
  <si>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</si>
  <si>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</si>
  <si>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</si>
  <si>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</si>
  <si>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</si>
  <si>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</si>
  <si>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</si>
  <si>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</si>
  <si>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</si>
  <si>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</si>
  <si>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</si>
  <si>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</si>
  <si>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</si>
  <si>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</si>
  <si>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</si>
  <si>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</si>
  <si>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</si>
  <si>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</si>
  <si>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</si>
  <si>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</si>
  <si>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</si>
  <si>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</si>
  <si>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</si>
  <si>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</si>
  <si>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</si>
  <si>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</si>
  <si>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</si>
  <si>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</si>
  <si>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</si>
  <si>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</si>
  <si>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</si>
  <si>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</si>
  <si>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</si>
  <si>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</si>
  <si>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</si>
  <si>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</si>
  <si>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</si>
  <si>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</si>
  <si>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</si>
  <si>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</si>
  <si>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</si>
  <si>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</si>
  <si>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</si>
  <si>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</si>
  <si>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</si>
  <si>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</si>
  <si>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</si>
  <si>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</si>
  <si>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</si>
  <si>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</si>
  <si>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</si>
  <si>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</si>
  <si>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</si>
  <si>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</si>
  <si>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</si>
  <si>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</si>
  <si>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</si>
  <si>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</si>
  <si>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</si>
  <si>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</si>
  <si>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</si>
  <si>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</si>
  <si>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</si>
  <si>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</si>
  <si>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</si>
  <si>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</si>
  <si>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</si>
  <si>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</si>
  <si>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</si>
  <si>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</si>
  <si>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</si>
  <si>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</si>
  <si>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</si>
  <si>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</si>
  <si>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</si>
  <si>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</si>
  <si>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</si>
  <si>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</si>
  <si>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</si>
  <si>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</si>
  <si>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</si>
  <si>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</si>
  <si>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</si>
  <si>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</si>
  <si>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</si>
  <si>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</si>
  <si>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</si>
  <si>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</si>
  <si>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</si>
  <si>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</si>
  <si>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</si>
  <si>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</si>
  <si>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</si>
  <si>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</si>
  <si>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</si>
  <si>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</si>
  <si>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</si>
  <si>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</si>
  <si>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</si>
  <si>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</si>
  <si>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</si>
  <si>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</si>
  <si>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</si>
  <si>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</si>
  <si>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</si>
  <si>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</si>
  <si>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</si>
  <si>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</si>
  <si>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</si>
  <si>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</si>
  <si>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</si>
  <si>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</si>
  <si>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</si>
  <si>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</si>
  <si>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</si>
  <si>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</si>
  <si>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</si>
  <si>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</si>
  <si>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</si>
  <si>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</si>
  <si>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</si>
  <si>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</si>
  <si>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</si>
  <si>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</si>
  <si>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</si>
  <si>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</si>
  <si>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</si>
  <si>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</si>
  <si>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</si>
  <si>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</si>
  <si>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</si>
  <si>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</si>
  <si>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</si>
  <si>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</si>
  <si>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</si>
  <si>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</si>
  <si>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</si>
  <si>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</si>
  <si>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</si>
  <si>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</si>
  <si>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</si>
  <si>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</si>
  <si>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</si>
  <si>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</si>
  <si>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</si>
  <si>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</si>
  <si>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</si>
  <si>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</si>
  <si>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</si>
  <si>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</si>
  <si>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</si>
  <si>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</si>
  <si>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</si>
  <si>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</si>
  <si>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</si>
  <si>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</si>
  <si>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</si>
  <si>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</si>
  <si>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</si>
  <si>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</si>
  <si>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</si>
  <si>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</si>
  <si>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</si>
  <si>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</si>
  <si>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</si>
  <si>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</si>
  <si>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</si>
  <si>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</si>
  <si>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</si>
  <si>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</si>
  <si>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</si>
  <si>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</si>
  <si>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</si>
  <si>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</si>
  <si>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</si>
  <si>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</si>
  <si>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</si>
  <si>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</si>
  <si>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</si>
  <si>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</si>
  <si>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</si>
  <si>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</si>
  <si>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</si>
  <si>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</si>
  <si>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</si>
  <si>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</si>
  <si>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</si>
  <si>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</si>
  <si>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</si>
  <si>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</si>
  <si>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</si>
  <si>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</si>
  <si>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</si>
  <si>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</si>
  <si>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</si>
  <si>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</si>
  <si>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</si>
  <si>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</si>
  <si>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</si>
  <si>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</si>
  <si>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</si>
  <si>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</si>
  <si>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</si>
  <si>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</si>
  <si>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</si>
  <si>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</si>
  <si>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</si>
  <si>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</si>
  <si>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</si>
  <si>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</si>
  <si>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</si>
  <si>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</si>
  <si>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</si>
  <si>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</si>
  <si>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</si>
  <si>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</si>
  <si>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</si>
  <si>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</si>
  <si>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</si>
  <si>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</si>
  <si>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</si>
  <si>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</si>
  <si>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</si>
  <si>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</si>
  <si>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</si>
  <si>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</si>
  <si>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</si>
  <si>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</si>
  <si>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</si>
  <si>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</si>
  <si>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</si>
  <si>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</si>
  <si>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</si>
  <si>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</si>
  <si>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</si>
  <si>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</si>
  <si>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</si>
  <si>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</si>
  <si>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</si>
  <si>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</si>
  <si>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</si>
  <si>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</si>
  <si>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</si>
  <si>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</si>
  <si>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</si>
  <si>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</si>
  <si>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</si>
  <si>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</si>
  <si>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</si>
  <si>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</si>
  <si>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</si>
  <si>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</si>
  <si>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</si>
  <si>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</si>
  <si>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</si>
  <si>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</si>
  <si>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</si>
  <si>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</si>
  <si>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</si>
  <si>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</si>
  <si>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</si>
  <si>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</si>
  <si>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</si>
  <si>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</si>
  <si>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</si>
  <si>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</si>
  <si>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</si>
  <si>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</si>
  <si>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</si>
  <si>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</si>
  <si>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</si>
  <si>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</si>
  <si>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</si>
  <si>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</si>
  <si>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</si>
  <si>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</si>
  <si>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</si>
  <si>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</si>
  <si>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</si>
  <si>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</si>
  <si>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</si>
  <si>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</si>
  <si>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</si>
  <si>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</si>
  <si>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</si>
  <si>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</si>
  <si>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</si>
  <si>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</si>
  <si>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</si>
  <si>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</si>
  <si>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</si>
  <si>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</si>
  <si>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</si>
  <si>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</si>
  <si>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</si>
  <si>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</si>
  <si>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</si>
  <si>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</si>
  <si>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</si>
  <si>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</si>
  <si>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</si>
  <si>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</si>
  <si>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</si>
  <si>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</si>
  <si>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</si>
  <si>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</si>
  <si>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</si>
  <si>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</si>
  <si>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</si>
  <si>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</si>
  <si>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</si>
  <si>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</si>
  <si>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</si>
  <si>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</si>
  <si>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</si>
  <si>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</si>
  <si>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</si>
  <si>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</si>
  <si>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</si>
  <si>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</si>
  <si>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</si>
  <si>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</si>
  <si>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</si>
  <si>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</si>
  <si>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</si>
  <si>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</si>
  <si>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</si>
  <si>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</si>
  <si>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</si>
  <si>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</si>
  <si>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</si>
  <si>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</si>
  <si>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</si>
  <si>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</si>
  <si>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</si>
  <si>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</si>
  <si>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</si>
  <si>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</si>
  <si>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</si>
  <si>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</si>
  <si>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</si>
  <si>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</si>
  <si>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</si>
  <si>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</si>
  <si>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</si>
  <si>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</si>
  <si>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</si>
  <si>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</si>
  <si>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</si>
  <si>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</si>
  <si>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</si>
  <si>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</si>
  <si>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</si>
  <si>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</si>
  <si>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</si>
  <si>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</si>
  <si>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</si>
  <si>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</si>
  <si>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</si>
  <si>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</si>
  <si>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</si>
  <si>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</si>
  <si>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</si>
  <si>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</si>
  <si>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</si>
  <si>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</si>
  <si>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</si>
  <si>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</si>
  <si>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</si>
  <si>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</si>
  <si>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</si>
  <si>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</si>
  <si>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</si>
  <si>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</si>
  <si>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</si>
  <si>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</si>
  <si>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</si>
  <si>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</si>
  <si>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</si>
  <si>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</si>
  <si>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</si>
  <si>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</si>
  <si>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</si>
  <si>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</si>
  <si>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</si>
  <si>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</si>
  <si>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</si>
  <si>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</si>
  <si>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</si>
  <si>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</si>
  <si>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</si>
  <si>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</si>
  <si>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</si>
  <si>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</si>
  <si>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</si>
  <si>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</si>
  <si>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</si>
  <si>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</si>
  <si>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</si>
  <si>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</si>
  <si>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</si>
  <si>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</si>
  <si>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</si>
  <si>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</si>
  <si>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</si>
  <si>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</si>
  <si>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</si>
  <si>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</si>
  <si>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</si>
  <si>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</si>
  <si>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</si>
  <si>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</si>
  <si>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</si>
  <si>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</si>
  <si>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</si>
  <si>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</si>
  <si>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</si>
  <si>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</si>
  <si>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</si>
  <si>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</si>
  <si>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</si>
  <si>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</si>
  <si>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</si>
  <si>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</si>
  <si>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</si>
  <si>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</si>
  <si>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</si>
  <si>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</si>
  <si>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</si>
  <si>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</si>
  <si>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</si>
  <si>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</si>
  <si>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</si>
  <si>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</si>
  <si>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</si>
  <si>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</si>
  <si>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</si>
  <si>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</si>
  <si>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</si>
  <si>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</si>
  <si>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</si>
  <si>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</si>
  <si>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</si>
  <si>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</si>
  <si>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</si>
  <si>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</si>
  <si>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</si>
  <si>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</si>
  <si>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</si>
  <si>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</si>
  <si>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</si>
  <si>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</si>
  <si>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</si>
  <si>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</si>
  <si>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</si>
  <si>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</si>
  <si>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</si>
  <si>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</si>
  <si>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</si>
  <si>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</si>
  <si>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</si>
  <si>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</si>
  <si>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</si>
  <si>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</si>
  <si>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</si>
  <si>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</si>
  <si>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</si>
  <si>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</si>
  <si>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</si>
  <si>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</si>
  <si>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</si>
  <si>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</si>
  <si>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</si>
  <si>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</si>
  <si>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</si>
  <si>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</si>
  <si>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</si>
  <si>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</si>
  <si>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</si>
  <si>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</si>
  <si>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</si>
  <si>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</si>
  <si>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</si>
  <si>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</si>
  <si>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</si>
  <si>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</si>
  <si>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</si>
  <si>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</si>
  <si>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</si>
  <si>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</si>
  <si>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</si>
  <si>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</si>
  <si>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</si>
  <si>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</si>
  <si>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</si>
  <si>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</si>
  <si>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</si>
  <si>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</si>
  <si>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</si>
  <si>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</si>
  <si>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</si>
  <si>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</si>
  <si>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</si>
  <si>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</si>
  <si>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</si>
  <si>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</si>
  <si>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</si>
  <si>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</si>
  <si>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</si>
  <si>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</si>
  <si>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</si>
  <si>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</si>
  <si>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</si>
  <si>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</si>
  <si>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</si>
  <si>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</si>
  <si>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</si>
  <si>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</si>
  <si>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</si>
  <si>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</si>
  <si>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</si>
  <si>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</si>
  <si>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</si>
  <si>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</si>
  <si>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</si>
  <si>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</si>
  <si>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</si>
  <si>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</si>
  <si>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</si>
  <si>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</si>
  <si>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</si>
  <si>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</si>
  <si>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</si>
  <si>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</si>
  <si>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</si>
  <si>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</si>
  <si>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</si>
  <si>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</si>
  <si>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</si>
  <si>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</si>
  <si>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</si>
  <si>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</si>
  <si>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</si>
  <si>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</si>
  <si>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</si>
  <si>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</si>
  <si>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</si>
  <si>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</si>
  <si>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</si>
  <si>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</si>
  <si>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</si>
  <si>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</si>
  <si>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</si>
  <si>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</si>
  <si>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</si>
  <si>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</si>
  <si>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</si>
  <si>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</si>
  <si>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</si>
  <si>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</si>
  <si>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</si>
  <si>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</si>
  <si>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</si>
  <si>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</si>
  <si>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</si>
  <si>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</si>
  <si>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</si>
  <si>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</si>
  <si>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</si>
  <si>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</si>
  <si>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</si>
  <si>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</si>
  <si>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</si>
  <si>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</si>
  <si>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</si>
  <si>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</si>
  <si>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</si>
  <si>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</si>
  <si>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</si>
  <si>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</si>
  <si>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</si>
  <si>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</si>
  <si>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</si>
  <si>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</si>
  <si>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</si>
  <si>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</si>
  <si>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</si>
  <si>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</si>
  <si>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</si>
  <si>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</si>
  <si>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</si>
  <si>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</si>
  <si>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</si>
  <si>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</si>
  <si>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</si>
  <si>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</si>
  <si>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</si>
  <si>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</si>
  <si>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</si>
  <si>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</si>
  <si>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</si>
  <si>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</si>
  <si>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</si>
  <si>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</si>
  <si>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</si>
  <si>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</si>
  <si>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</si>
  <si>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</si>
  <si>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</si>
  <si>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</si>
  <si>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</si>
  <si>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</si>
  <si>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</si>
  <si>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</si>
  <si>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</si>
  <si>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</si>
  <si>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</si>
  <si>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</si>
  <si>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</si>
  <si>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</si>
  <si>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</si>
  <si>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</si>
  <si>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</si>
  <si>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</si>
  <si>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</si>
  <si>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</si>
  <si>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</si>
  <si>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</si>
  <si>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</si>
  <si>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</si>
  <si>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</si>
  <si>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</si>
  <si>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</si>
  <si>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</si>
  <si>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</si>
  <si>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</si>
  <si>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</si>
  <si>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</si>
  <si>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</si>
  <si>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</si>
  <si>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</si>
  <si>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</si>
  <si>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</si>
  <si>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</si>
  <si>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</si>
  <si>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</si>
  <si>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</si>
  <si>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</si>
  <si>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</si>
  <si>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</si>
  <si>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</si>
  <si>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</si>
  <si>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</si>
  <si>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</si>
  <si>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</si>
  <si>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</si>
  <si>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</si>
  <si>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</si>
  <si>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</si>
  <si>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</si>
  <si>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</si>
  <si>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</si>
  <si>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</si>
  <si>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</si>
  <si>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</si>
  <si>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</si>
  <si>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</si>
  <si>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</si>
  <si>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</si>
  <si>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</si>
  <si>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</si>
  <si>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</si>
  <si>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</si>
  <si>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</si>
  <si>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</si>
  <si>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</si>
  <si>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</si>
  <si>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</si>
  <si>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</si>
  <si>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</si>
  <si>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</si>
  <si>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</si>
  <si>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</si>
  <si>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</si>
  <si>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</si>
  <si>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</si>
  <si>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</si>
  <si>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</si>
  <si>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</si>
  <si>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</si>
  <si>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</si>
  <si>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</si>
  <si>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</si>
  <si>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</si>
  <si>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</si>
  <si>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</si>
  <si>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</si>
  <si>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</si>
  <si>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</si>
  <si>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</si>
  <si>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</si>
  <si>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</si>
  <si>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</si>
  <si>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</si>
  <si>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</si>
  <si>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</si>
  <si>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</si>
  <si>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</si>
  <si>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</si>
  <si>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</si>
  <si>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</si>
  <si>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</si>
  <si>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</si>
  <si>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</si>
  <si>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</si>
  <si>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</si>
  <si>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</si>
  <si>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</si>
  <si>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</si>
  <si>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</si>
  <si>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</si>
  <si>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</si>
  <si>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</si>
  <si>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</si>
  <si>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</si>
  <si>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</si>
  <si>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</si>
  <si>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</si>
  <si>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</si>
  <si>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</si>
  <si>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</si>
  <si>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</si>
  <si>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</si>
  <si>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</si>
  <si>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</si>
  <si>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</si>
  <si>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</si>
  <si>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</si>
  <si>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</si>
  <si>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</si>
  <si>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</si>
  <si>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</si>
  <si>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</si>
  <si>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</si>
  <si>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</si>
  <si>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</si>
  <si>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</si>
  <si>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</si>
  <si>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</si>
  <si>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</si>
  <si>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</si>
  <si>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</si>
  <si>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</si>
  <si>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</si>
  <si>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</si>
  <si>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</si>
  <si>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</si>
  <si>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</si>
  <si>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</si>
  <si>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</si>
  <si>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</si>
  <si>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</si>
  <si>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</si>
  <si>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</si>
  <si>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</si>
  <si>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</si>
  <si>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</si>
  <si>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</si>
  <si>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</si>
  <si>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</si>
  <si>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</si>
  <si>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</si>
  <si>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</si>
  <si>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</si>
  <si>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</si>
  <si>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</si>
  <si>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</si>
  <si>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</si>
  <si>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</si>
  <si>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</si>
  <si>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</si>
  <si>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</si>
  <si>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</si>
  <si>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</si>
  <si>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</si>
  <si>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</si>
  <si>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</si>
  <si>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</si>
  <si>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</si>
  <si>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</si>
  <si>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</si>
  <si>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</si>
  <si>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</si>
  <si>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</si>
  <si>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</si>
  <si>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</si>
  <si>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</si>
  <si>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</si>
  <si>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</si>
  <si>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</si>
  <si>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</si>
  <si>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</si>
  <si>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</si>
  <si>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</si>
  <si>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</si>
  <si>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</si>
  <si>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</si>
  <si>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</si>
  <si>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</si>
  <si>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</si>
  <si>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</si>
  <si>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</si>
  <si>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</si>
  <si>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</si>
  <si>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</si>
  <si>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</si>
  <si>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</si>
  <si>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</si>
  <si>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</si>
  <si>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</si>
  <si>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</si>
  <si>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</si>
  <si>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</si>
  <si>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</si>
  <si>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</si>
  <si>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</si>
  <si>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</si>
  <si>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</si>
  <si>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</si>
  <si>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</si>
  <si>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</si>
  <si>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</si>
  <si>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</si>
  <si>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</si>
  <si>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</si>
  <si>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</si>
  <si>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</si>
  <si>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</si>
  <si>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</si>
  <si>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</si>
  <si>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</si>
  <si>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</si>
  <si>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</si>
  <si>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</si>
  <si>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</si>
  <si>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</si>
  <si>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</si>
  <si>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</si>
  <si>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</si>
  <si>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</si>
  <si>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</si>
  <si>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</si>
  <si>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</si>
  <si>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</si>
  <si>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</si>
  <si>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</si>
  <si>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</si>
  <si>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</si>
  <si>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</si>
  <si>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</si>
  <si>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</si>
  <si>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</si>
  <si>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</si>
  <si>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</si>
  <si>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</si>
  <si>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</si>
  <si>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</si>
  <si>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</si>
  <si>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</si>
  <si>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</si>
  <si>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</si>
  <si>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</si>
  <si>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</si>
  <si>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</si>
  <si>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</si>
  <si>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</si>
  <si>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</si>
  <si>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</si>
  <si>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</si>
  <si>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</si>
  <si>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</si>
  <si>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</si>
  <si>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</si>
  <si>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</si>
  <si>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</si>
  <si>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</si>
  <si>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</si>
  <si>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</si>
  <si>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</si>
  <si>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</si>
  <si>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</si>
  <si>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</si>
  <si>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</si>
  <si>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</si>
  <si>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</si>
  <si>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</si>
  <si>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</si>
  <si>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</si>
  <si>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</si>
  <si>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</si>
  <si>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</si>
  <si>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</si>
  <si>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</si>
  <si>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</si>
  <si>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</si>
  <si>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</si>
  <si>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</si>
  <si>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</si>
  <si>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</si>
  <si>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</si>
  <si>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</si>
  <si>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</si>
  <si>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</si>
  <si>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</si>
  <si>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</si>
  <si>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</si>
  <si>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</si>
  <si>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</si>
  <si>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</si>
  <si>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</si>
  <si>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</si>
  <si>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</si>
  <si>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</si>
  <si>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</si>
  <si>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</si>
  <si>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</si>
  <si>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</si>
  <si>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</si>
  <si>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</si>
  <si>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</si>
  <si>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</si>
  <si>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</si>
  <si>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</si>
  <si>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</si>
  <si>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</si>
  <si>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</si>
  <si>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</si>
  <si>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</si>
  <si>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</si>
  <si>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</si>
  <si>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</si>
  <si>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</si>
  <si>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</si>
  <si>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</si>
  <si>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</si>
  <si>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</si>
  <si>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</si>
  <si>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</si>
  <si>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</si>
  <si>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</si>
  <si>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</si>
  <si>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</si>
  <si>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</si>
  <si>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</si>
  <si>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</si>
  <si>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</si>
  <si>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</si>
  <si>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</si>
  <si>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</si>
  <si>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</si>
  <si>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</si>
  <si>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</si>
  <si>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</si>
  <si>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</si>
  <si>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</si>
  <si>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</si>
  <si>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</si>
  <si>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</si>
  <si>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</si>
  <si>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</si>
  <si>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</si>
  <si>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</si>
  <si>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</si>
  <si>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</si>
  <si>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</si>
  <si>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</si>
  <si>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</si>
  <si>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</si>
  <si>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</si>
  <si>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</si>
  <si>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</si>
  <si>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</si>
  <si>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</si>
  <si>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</si>
  <si>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</si>
  <si>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</si>
  <si>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</si>
  <si>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</si>
  <si>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</si>
  <si>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</si>
  <si>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</si>
  <si>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</si>
  <si>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</si>
  <si>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</si>
  <si>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</si>
  <si>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</si>
  <si>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</si>
  <si>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</si>
  <si>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</si>
  <si>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</si>
  <si>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</si>
  <si>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</si>
  <si>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</si>
  <si>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</si>
  <si>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</si>
  <si>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</si>
  <si>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</si>
  <si>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</si>
  <si>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</si>
  <si>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</si>
  <si>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</si>
  <si>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</si>
  <si>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</si>
  <si>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</si>
  <si>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</si>
  <si>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</si>
  <si>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</si>
  <si>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</si>
  <si>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</si>
  <si>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</si>
  <si>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</si>
  <si>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</si>
  <si>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</si>
  <si>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</si>
  <si>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</si>
  <si>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</si>
  <si>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</si>
  <si>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</si>
  <si>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</si>
  <si>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</si>
  <si>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</si>
  <si>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</si>
  <si>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</si>
  <si>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</si>
  <si>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</si>
  <si>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</si>
  <si>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</si>
  <si>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</si>
  <si>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</si>
  <si>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</si>
  <si>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</si>
  <si>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</si>
  <si>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</si>
  <si>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</si>
  <si>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</si>
  <si>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</si>
  <si>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</si>
  <si>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</si>
  <si>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</si>
  <si>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</si>
  <si>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</si>
  <si>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</si>
  <si>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</si>
  <si>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</si>
  <si>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</si>
  <si>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</si>
  <si>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</si>
  <si>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</si>
  <si>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</si>
  <si>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</si>
  <si>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</si>
  <si>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</si>
  <si>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</si>
  <si>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</si>
  <si>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</si>
  <si>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</si>
  <si>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</si>
  <si>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</si>
  <si>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</si>
  <si>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</si>
  <si>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</si>
  <si>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</si>
  <si>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</si>
  <si>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</si>
  <si>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</si>
  <si>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</si>
  <si>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</si>
  <si>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</si>
  <si>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</si>
  <si>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</si>
  <si>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</si>
  <si>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</si>
  <si>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</si>
  <si>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</si>
  <si>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</si>
  <si>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</si>
  <si>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</si>
  <si>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</si>
  <si>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</si>
  <si>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</si>
  <si>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</si>
  <si>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</si>
  <si>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</si>
  <si>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</si>
  <si>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</si>
  <si>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</si>
  <si>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</si>
  <si>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</si>
  <si>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</si>
  <si>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</si>
  <si>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</si>
  <si>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</si>
  <si>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</si>
  <si>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</si>
  <si>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</si>
  <si>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</si>
  <si>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</si>
  <si>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</si>
  <si>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</si>
  <si>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</si>
  <si>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</si>
  <si>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</si>
  <si>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</si>
  <si>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</si>
  <si>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</si>
  <si>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</si>
  <si>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</si>
  <si>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</si>
  <si>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</si>
  <si>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</si>
  <si>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</si>
  <si>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</si>
  <si>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</si>
  <si>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</si>
  <si>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</si>
  <si>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</si>
  <si>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</si>
  <si>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</si>
  <si>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</si>
  <si>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</si>
  <si>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</si>
  <si>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</si>
  <si>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</si>
  <si>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</si>
  <si>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</si>
  <si>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</si>
  <si>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</si>
  <si>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</si>
  <si>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</si>
  <si>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</si>
  <si>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</si>
  <si>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</si>
  <si>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</si>
  <si>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</si>
  <si>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</si>
  <si>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</si>
  <si>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</si>
  <si>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</si>
  <si>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</si>
  <si>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</si>
  <si>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</si>
  <si>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</si>
  <si>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</si>
  <si>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</si>
  <si>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</si>
  <si>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</si>
  <si>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</si>
  <si>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</si>
  <si>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</si>
  <si>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</si>
  <si>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</si>
  <si>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</si>
  <si>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</si>
  <si>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</si>
  <si>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</si>
  <si>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</si>
  <si>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</si>
  <si>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</si>
  <si>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</si>
  <si>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</si>
  <si>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</si>
  <si>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</si>
  <si>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</si>
  <si>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</si>
  <si>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</si>
  <si>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</si>
  <si>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</si>
  <si>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</si>
  <si>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</si>
  <si>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</si>
  <si>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</si>
  <si>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</si>
  <si>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</si>
  <si>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</si>
  <si>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</si>
  <si>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</si>
  <si>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</si>
  <si>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</si>
  <si>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</si>
  <si>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</si>
  <si>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</si>
  <si>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</si>
  <si>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</si>
  <si>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</si>
  <si>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</si>
  <si>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</si>
  <si>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</si>
  <si>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</si>
  <si>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</si>
  <si>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</si>
  <si>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</si>
  <si>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</si>
  <si>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</si>
  <si>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</si>
  <si>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</si>
  <si>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</si>
  <si>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</si>
  <si>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</si>
  <si>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</si>
  <si>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</si>
  <si>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</si>
  <si>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</si>
  <si>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</si>
  <si>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</si>
  <si>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</si>
  <si>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</si>
  <si>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</si>
  <si>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</si>
  <si>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</si>
  <si>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</si>
  <si>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</si>
  <si>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</si>
  <si>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</si>
  <si>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</si>
  <si>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</si>
  <si>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</si>
  <si>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</si>
  <si>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</si>
  <si>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</si>
  <si>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</si>
  <si>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</si>
  <si>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</si>
  <si>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</si>
  <si>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</si>
  <si>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</si>
  <si>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</si>
  <si>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</si>
  <si>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</si>
  <si>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</si>
  <si>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</si>
  <si>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</si>
  <si>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</si>
  <si>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</si>
  <si>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</si>
  <si>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</si>
  <si>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</si>
  <si>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</si>
  <si>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</si>
  <si>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</si>
  <si>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</si>
  <si>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</si>
  <si>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</si>
  <si>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</si>
  <si>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</si>
  <si>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</si>
  <si>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</si>
  <si>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</si>
  <si>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</si>
  <si>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</si>
  <si>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</si>
  <si>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</si>
  <si>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</si>
  <si>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</si>
  <si>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</si>
  <si>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</si>
  <si>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</si>
  <si>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</si>
  <si>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</si>
  <si>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</si>
  <si>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</si>
  <si>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</si>
  <si>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</si>
  <si>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</si>
  <si>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</si>
  <si>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</si>
  <si>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</si>
  <si>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</si>
  <si>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</si>
  <si>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</si>
  <si>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</si>
  <si>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</si>
  <si>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</si>
  <si>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</si>
  <si>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</si>
  <si>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</si>
  <si>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</si>
  <si>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</si>
  <si>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</si>
  <si>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</si>
  <si>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</si>
  <si>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</si>
  <si>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</si>
  <si>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</si>
  <si>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</si>
  <si>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</si>
  <si>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</si>
  <si>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</si>
  <si>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</si>
  <si>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</si>
  <si>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</si>
  <si>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</si>
  <si>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</si>
  <si>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</si>
  <si>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</si>
  <si>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</si>
  <si>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</si>
  <si>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</si>
  <si>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</si>
  <si>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</si>
  <si>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</si>
  <si>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</si>
  <si>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</si>
  <si>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</si>
  <si>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</si>
  <si>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</si>
  <si>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</si>
  <si>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</si>
  <si>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</si>
  <si>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</si>
  <si>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</si>
  <si>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</si>
  <si>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</si>
  <si>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</si>
  <si>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</si>
  <si>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</si>
  <si>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</si>
  <si>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</si>
  <si>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</si>
  <si>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</si>
  <si>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</si>
  <si>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</si>
  <si>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</si>
  <si>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</si>
  <si>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</si>
  <si>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</si>
  <si>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</si>
  <si>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</si>
  <si>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</si>
  <si>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</si>
  <si>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</si>
  <si>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</si>
  <si>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</si>
  <si>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</si>
  <si>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</si>
  <si>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</si>
  <si>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</si>
  <si>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</si>
  <si>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</si>
  <si>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</si>
  <si>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</si>
  <si>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</si>
  <si>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</si>
  <si>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</si>
  <si>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</si>
  <si>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</si>
  <si>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</si>
  <si>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</si>
  <si>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</si>
  <si>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</si>
  <si>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</si>
  <si>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</si>
  <si>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</si>
  <si>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</si>
  <si>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</si>
  <si>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</si>
  <si>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</si>
  <si>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</si>
  <si>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</si>
  <si>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</si>
  <si>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</si>
  <si>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</si>
  <si>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</si>
  <si>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</si>
  <si>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</si>
  <si>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</si>
  <si>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</si>
  <si>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</si>
  <si>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</si>
  <si>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</si>
  <si>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</si>
  <si>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</si>
  <si>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</si>
  <si>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</si>
  <si>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</si>
  <si>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</si>
  <si>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</si>
  <si>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</si>
  <si>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</si>
  <si>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</si>
  <si>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</si>
  <si>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</si>
  <si>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</si>
  <si>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</si>
  <si>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</si>
  <si>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</si>
  <si>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</si>
  <si>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</si>
  <si>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</si>
  <si>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</si>
  <si>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</si>
  <si>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</si>
  <si>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</si>
  <si>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</si>
  <si>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</si>
  <si>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</si>
  <si>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</si>
  <si>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</si>
  <si>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</si>
  <si>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</si>
  <si>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</si>
  <si>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</si>
  <si>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</si>
  <si>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</si>
  <si>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</si>
  <si>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</si>
  <si>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</si>
  <si>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</si>
  <si>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</si>
  <si>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</si>
  <si>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</si>
  <si>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</si>
  <si>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</si>
  <si>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</si>
  <si>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</si>
  <si>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</si>
  <si>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</si>
  <si>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</si>
  <si>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</si>
  <si>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</si>
  <si>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</si>
  <si>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</si>
  <si>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</si>
  <si>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</si>
  <si>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</si>
  <si>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</si>
  <si>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</si>
  <si>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</si>
  <si>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</si>
  <si>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</si>
  <si>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</si>
  <si>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</si>
  <si>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</si>
  <si>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</si>
  <si>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</si>
  <si>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</si>
  <si>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</si>
  <si>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</si>
  <si>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</si>
  <si>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</si>
  <si>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</si>
  <si>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</si>
  <si>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</si>
  <si>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</si>
  <si>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</si>
  <si>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</si>
  <si>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</si>
  <si>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</si>
  <si>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</si>
  <si>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</si>
  <si>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</si>
  <si>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</si>
  <si>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</si>
  <si>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</si>
  <si>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</si>
  <si>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</si>
  <si>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</si>
  <si>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</si>
  <si>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</si>
  <si>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</si>
  <si>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</si>
  <si>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</si>
  <si>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</si>
  <si>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</si>
  <si>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</si>
  <si>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</si>
  <si>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</si>
  <si>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</si>
  <si>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</si>
  <si>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</si>
  <si>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</si>
  <si>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</si>
  <si>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</si>
  <si>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</si>
  <si>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</si>
  <si>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</si>
  <si>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</si>
  <si>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</si>
  <si>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</si>
  <si>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</si>
  <si>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</si>
  <si>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</si>
  <si>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</si>
  <si>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</si>
  <si>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</si>
  <si>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</si>
  <si>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</si>
  <si>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</si>
  <si>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</si>
  <si>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</si>
  <si>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</si>
  <si>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</si>
  <si>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</si>
  <si>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</si>
  <si>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</si>
  <si>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</si>
  <si>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</si>
  <si>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</si>
  <si>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</si>
  <si>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</si>
  <si>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</si>
  <si>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</si>
  <si>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</si>
  <si>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</si>
  <si>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</si>
  <si>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</si>
  <si>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</si>
  <si>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</si>
  <si>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</si>
  <si>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</si>
  <si>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</si>
  <si>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</si>
  <si>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</si>
  <si>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</si>
  <si>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</si>
  <si>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</si>
  <si>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</si>
  <si>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</si>
  <si>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</si>
  <si>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</si>
  <si>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</si>
  <si>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</si>
  <si>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</si>
  <si>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</si>
  <si>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</si>
  <si>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</si>
  <si>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</si>
  <si>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</si>
  <si>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</si>
  <si>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</si>
  <si>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</si>
  <si>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</si>
  <si>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</si>
  <si>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</si>
  <si>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</si>
  <si>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</si>
  <si>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</si>
  <si>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</si>
  <si>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</si>
  <si>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</si>
  <si>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</si>
  <si>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</si>
  <si>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</si>
  <si>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</si>
  <si>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</si>
  <si>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</si>
  <si>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</si>
  <si>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</si>
  <si>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</si>
  <si>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</si>
  <si>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</si>
  <si>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</si>
  <si>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</si>
  <si>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</si>
  <si>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</si>
  <si>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</si>
  <si>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</si>
  <si>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</si>
  <si>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</si>
  <si>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</si>
  <si>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</si>
  <si>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</si>
  <si>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</si>
  <si>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</si>
  <si>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</si>
  <si>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</si>
  <si>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</si>
  <si>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</si>
  <si>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</si>
  <si>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</si>
  <si>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</si>
  <si>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</si>
  <si>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</si>
  <si>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</si>
  <si>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</si>
  <si>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</si>
  <si>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</si>
  <si>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</si>
  <si>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</si>
  <si>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</si>
  <si>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</si>
  <si>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</si>
  <si>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</si>
  <si>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</si>
  <si>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</si>
  <si>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</si>
  <si>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</si>
  <si>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</si>
  <si>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</si>
  <si>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</si>
  <si>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</si>
  <si>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</si>
  <si>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</si>
  <si>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</si>
  <si>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</si>
  <si>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</si>
  <si>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</si>
  <si>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</si>
  <si>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</si>
  <si>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</si>
  <si>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</si>
  <si>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</si>
  <si>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</si>
  <si>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</si>
  <si>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</si>
  <si>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</si>
  <si>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</si>
  <si>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</si>
  <si>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</si>
  <si>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</si>
  <si>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</si>
  <si>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</si>
  <si>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</si>
  <si>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</si>
  <si>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</si>
  <si>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</si>
  <si>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</si>
  <si>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</si>
  <si>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</si>
  <si>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</si>
  <si>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</si>
  <si>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</si>
  <si>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</si>
  <si>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</si>
  <si>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</si>
  <si>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</si>
  <si>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</si>
  <si>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</si>
  <si>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</si>
  <si>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</si>
  <si>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</si>
  <si>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</si>
  <si>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</si>
  <si>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</si>
  <si>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</si>
  <si>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</si>
  <si>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</si>
  <si>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</si>
  <si>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</si>
  <si>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</si>
  <si>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</si>
  <si>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</si>
  <si>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</si>
  <si>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</si>
  <si>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</si>
  <si>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</si>
  <si>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</si>
  <si>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</si>
  <si>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</si>
  <si>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</si>
  <si>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</si>
  <si>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</si>
  <si>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</si>
  <si>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</si>
  <si>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</si>
  <si>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</si>
  <si>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</si>
  <si>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</si>
  <si>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</si>
  <si>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</si>
  <si>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</si>
  <si>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</si>
  <si>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</si>
  <si>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</si>
  <si>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</si>
  <si>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</si>
  <si>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</si>
  <si>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</si>
  <si>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</si>
  <si>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</si>
  <si>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</si>
  <si>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</si>
  <si>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</si>
  <si>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</si>
  <si>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</si>
  <si>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</si>
  <si>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</si>
  <si>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</si>
  <si>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</si>
  <si>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</si>
  <si>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</si>
  <si>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</si>
  <si>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</si>
  <si>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</si>
  <si>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</si>
  <si>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</si>
  <si>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</si>
  <si>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</si>
  <si>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</si>
  <si>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</si>
  <si>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</si>
  <si>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</si>
  <si>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</si>
  <si>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</si>
  <si>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</si>
  <si>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</si>
  <si>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</si>
  <si>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</si>
  <si>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</si>
  <si>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</si>
  <si>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</si>
  <si>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</si>
  <si>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</si>
  <si>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</si>
  <si>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</si>
  <si>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</si>
  <si>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</si>
  <si>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</si>
  <si>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</si>
  <si>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</si>
  <si>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</si>
  <si>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</si>
  <si>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</si>
  <si>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</si>
  <si>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</si>
  <si>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</si>
  <si>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</si>
  <si>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</si>
  <si>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</si>
  <si>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</si>
  <si>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</si>
  <si>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</si>
  <si>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</si>
  <si>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</si>
  <si>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</si>
  <si>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</si>
  <si>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</si>
  <si>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</si>
  <si>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</si>
  <si>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</si>
  <si>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</si>
  <si>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</si>
  <si>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</si>
  <si>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</si>
  <si>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</si>
  <si>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</si>
  <si>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</si>
  <si>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</si>
  <si>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</si>
  <si>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</si>
  <si>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</si>
  <si>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</si>
  <si>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</si>
  <si>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</si>
  <si>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</si>
  <si>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</si>
  <si>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</si>
  <si>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</si>
  <si>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</si>
  <si>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</si>
  <si>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</si>
  <si>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</si>
  <si>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</si>
  <si>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</si>
  <si>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</si>
  <si>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</si>
  <si>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</si>
  <si>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</si>
  <si>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</si>
  <si>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</si>
  <si>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</si>
  <si>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</si>
  <si>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</si>
  <si>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</si>
  <si>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</si>
  <si>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</si>
  <si>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</si>
  <si>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</si>
  <si>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</si>
  <si>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</si>
  <si>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</si>
  <si>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</si>
  <si>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</si>
  <si>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</si>
  <si>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</si>
  <si>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</si>
  <si>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</si>
  <si>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</si>
  <si>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</si>
  <si>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</si>
  <si>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</si>
  <si>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</si>
  <si>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</si>
  <si>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</si>
  <si>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</si>
  <si>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</si>
  <si>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</si>
  <si>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</si>
  <si>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</si>
  <si>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</si>
  <si>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</si>
  <si>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</si>
  <si>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</si>
  <si>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</si>
  <si>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</si>
  <si>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</si>
  <si>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</si>
  <si>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</si>
  <si>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</si>
  <si>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</si>
  <si>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</si>
  <si>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</si>
  <si>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</si>
  <si>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</si>
  <si>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</si>
  <si>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</si>
  <si>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</si>
  <si>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</si>
  <si>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</si>
  <si>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</si>
  <si>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</si>
  <si>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</si>
  <si>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</si>
  <si>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</si>
  <si>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</si>
  <si>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</si>
  <si>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</si>
  <si>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</si>
  <si>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</si>
  <si>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</si>
  <si>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</si>
  <si>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</si>
  <si>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</si>
  <si>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</si>
  <si>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</si>
  <si>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</si>
  <si>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</si>
  <si>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</si>
  <si>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</si>
  <si>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</si>
  <si>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</si>
  <si>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</si>
  <si>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</si>
  <si>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</si>
  <si>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</si>
  <si>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</si>
  <si>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</si>
  <si>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</si>
  <si>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</si>
  <si>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</si>
  <si>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</si>
  <si>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</si>
  <si>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</si>
  <si>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</si>
  <si>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</si>
  <si>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</si>
  <si>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</si>
  <si>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</si>
  <si>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</si>
  <si>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</si>
  <si>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</si>
  <si>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</si>
  <si>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</si>
  <si>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</si>
  <si>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</si>
  <si>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</si>
  <si>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</si>
  <si>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</si>
  <si>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</si>
  <si>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</si>
  <si>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</si>
  <si>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</si>
  <si>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</si>
  <si>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</si>
  <si>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</si>
  <si>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</si>
  <si>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</si>
  <si>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</si>
  <si>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</si>
  <si>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</si>
  <si>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</si>
  <si>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</si>
  <si>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</si>
  <si>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</si>
  <si>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</si>
  <si>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</si>
  <si>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</si>
  <si>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</si>
  <si>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</si>
  <si>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</si>
  <si>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</si>
  <si>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</si>
  <si>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</si>
  <si>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</si>
  <si>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</si>
  <si>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</si>
  <si>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</si>
  <si>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</si>
  <si>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</si>
  <si>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</si>
  <si>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</si>
  <si>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</si>
  <si>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</si>
  <si>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</si>
  <si>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</si>
  <si>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</si>
  <si>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</si>
  <si>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</si>
  <si>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</si>
  <si>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</si>
  <si>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</si>
  <si>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</si>
  <si>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</si>
  <si>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</si>
  <si>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</si>
  <si>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</si>
  <si>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</si>
  <si>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</si>
  <si>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</si>
  <si>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</si>
  <si>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</si>
  <si>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</si>
  <si>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</si>
  <si>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</si>
  <si>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</si>
  <si>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</si>
  <si>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</si>
  <si>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</si>
  <si>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</si>
  <si>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</si>
  <si>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</si>
  <si>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</si>
  <si>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</si>
  <si>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</si>
  <si>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</si>
  <si>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</si>
  <si>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</si>
  <si>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</si>
  <si>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</si>
  <si>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</si>
  <si>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</si>
  <si>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</si>
  <si>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</si>
  <si>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</si>
  <si>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</si>
  <si>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</si>
  <si>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</si>
  <si>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</si>
  <si>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</si>
  <si>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</si>
  <si>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</si>
  <si>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</si>
  <si>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</si>
  <si>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</si>
  <si>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</si>
  <si>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</si>
  <si>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</si>
  <si>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</si>
  <si>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</si>
  <si>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</si>
  <si>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</si>
  <si>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</si>
  <si>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</si>
  <si>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</si>
  <si>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</si>
  <si>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</si>
  <si>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</si>
  <si>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</si>
  <si>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</si>
  <si>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</si>
  <si>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</si>
  <si>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</si>
  <si>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</si>
  <si>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</si>
  <si>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</si>
  <si>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</si>
  <si>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</si>
  <si>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</si>
  <si>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</si>
  <si>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</si>
  <si>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</si>
  <si>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</si>
  <si>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</si>
  <si>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</si>
  <si>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</si>
  <si>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</si>
  <si>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</si>
  <si>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</si>
  <si>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</si>
  <si>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</si>
  <si>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</si>
  <si>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</si>
  <si>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</si>
  <si>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</si>
  <si>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</si>
  <si>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</si>
  <si>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</si>
  <si>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</si>
  <si>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</si>
  <si>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</si>
  <si>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</si>
  <si>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</si>
  <si>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</si>
  <si>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</si>
  <si>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</si>
  <si>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</si>
  <si>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</si>
  <si>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</si>
  <si>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</si>
  <si>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</si>
  <si>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</si>
  <si>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</si>
  <si>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</si>
  <si>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</si>
  <si>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</si>
  <si>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</si>
  <si>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</si>
  <si>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</si>
  <si>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</si>
  <si>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</si>
  <si>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</si>
  <si>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</si>
  <si>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</si>
  <si>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</si>
  <si>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</si>
  <si>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</si>
  <si>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</si>
  <si>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</si>
  <si>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</si>
  <si>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</si>
  <si>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</si>
  <si>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</si>
  <si>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</si>
  <si>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</si>
  <si>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</si>
  <si>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</si>
  <si>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</si>
  <si>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</si>
  <si>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</si>
  <si>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</si>
  <si>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</si>
  <si>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</si>
  <si>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</si>
  <si>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</si>
  <si>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</si>
  <si>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</si>
  <si>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</si>
  <si>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</si>
  <si>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</si>
  <si>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</si>
  <si>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</si>
  <si>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</si>
  <si>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</si>
  <si>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</si>
  <si>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</si>
  <si>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</si>
  <si>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</si>
  <si>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</si>
  <si>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</si>
  <si>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</si>
  <si>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</si>
  <si>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</si>
  <si>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</si>
  <si>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</si>
  <si>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</si>
  <si>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</si>
  <si>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</si>
  <si>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</si>
  <si>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</si>
  <si>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</si>
  <si>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</si>
  <si>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</si>
  <si>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</si>
  <si>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</si>
  <si>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</si>
  <si>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</si>
  <si>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</si>
  <si>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</si>
  <si>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</si>
  <si>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</si>
  <si>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</si>
  <si>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</si>
  <si>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</si>
  <si>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</si>
  <si>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</si>
  <si>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</si>
  <si>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</si>
  <si>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</si>
  <si>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</si>
  <si>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</si>
  <si>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</si>
  <si>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</si>
  <si>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</si>
  <si>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</si>
  <si>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</si>
  <si>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</si>
  <si>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</si>
  <si>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</si>
  <si>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</si>
  <si>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</si>
  <si>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</si>
  <si>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</si>
  <si>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</si>
  <si>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</si>
  <si>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</si>
  <si>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</si>
  <si>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</si>
  <si>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</si>
  <si>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</si>
  <si>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</si>
  <si>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</si>
  <si>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</si>
  <si>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</si>
  <si>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</si>
  <si>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</si>
  <si>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</si>
  <si>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</si>
  <si>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</si>
  <si>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</si>
  <si>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</si>
  <si>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</si>
  <si>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</si>
  <si>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</si>
  <si>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</si>
  <si>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</si>
  <si>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</si>
  <si>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</si>
  <si>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</si>
  <si>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</si>
  <si>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</si>
  <si>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</si>
  <si>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</si>
  <si>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</si>
  <si>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</si>
  <si>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</si>
  <si>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</si>
  <si>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</si>
  <si>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</si>
  <si>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</si>
  <si>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</si>
  <si>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</si>
  <si>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</si>
  <si>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</si>
  <si>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</si>
  <si>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</si>
  <si>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</si>
  <si>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</si>
  <si>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</si>
  <si>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</si>
  <si>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</si>
  <si>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</si>
  <si>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</si>
  <si>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</si>
  <si>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</si>
  <si>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</si>
  <si>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</si>
  <si>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</si>
  <si>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</si>
  <si>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</si>
  <si>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</si>
  <si>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</si>
  <si>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</si>
  <si>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</si>
  <si>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</si>
  <si>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</si>
  <si>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</si>
  <si>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</si>
  <si>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</si>
  <si>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</si>
  <si>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</si>
  <si>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</si>
  <si>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</si>
  <si>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</si>
  <si>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</si>
  <si>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</si>
  <si>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</si>
  <si>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</si>
  <si>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</si>
  <si>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</si>
  <si>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</si>
  <si>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</si>
  <si>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</si>
  <si>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</si>
  <si>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</si>
  <si>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</si>
  <si>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</si>
  <si>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</si>
  <si>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</si>
  <si>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</si>
  <si>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</si>
  <si>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</si>
  <si>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</si>
  <si>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</si>
  <si>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</si>
  <si>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</si>
  <si>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</si>
  <si>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</si>
  <si>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</si>
  <si>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</si>
  <si>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</si>
  <si>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</si>
  <si>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</si>
  <si>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</si>
  <si>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</si>
  <si>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</si>
  <si>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</si>
  <si>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</si>
  <si>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</si>
  <si>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</si>
  <si>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</si>
  <si>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</si>
  <si>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</si>
  <si>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</si>
  <si>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</si>
  <si>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</si>
  <si>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</si>
  <si>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</si>
  <si>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</si>
  <si>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</si>
  <si>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</si>
  <si>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</si>
  <si>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</si>
  <si>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</si>
  <si>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</si>
  <si>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</si>
  <si>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</si>
  <si>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</si>
  <si>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</si>
  <si>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</si>
  <si>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</si>
  <si>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</si>
  <si>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</si>
  <si>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</si>
  <si>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</si>
  <si>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</si>
  <si>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</si>
  <si>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</si>
  <si>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</si>
  <si>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</si>
  <si>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</si>
  <si>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</si>
  <si>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</si>
  <si>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</si>
  <si>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</si>
  <si>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</si>
  <si>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</si>
  <si>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</si>
  <si>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</si>
  <si>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</si>
  <si>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</si>
  <si>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</si>
  <si>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</si>
  <si>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</si>
  <si>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</si>
  <si>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</si>
  <si>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</si>
  <si>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</si>
  <si>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</si>
  <si>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</si>
  <si>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</si>
  <si>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</si>
  <si>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</si>
  <si>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</si>
  <si>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</si>
  <si>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</si>
  <si>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</si>
  <si>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</si>
  <si>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</si>
  <si>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</si>
  <si>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</si>
  <si>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</si>
  <si>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</si>
  <si>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</si>
  <si>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</si>
  <si>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</si>
  <si>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</si>
  <si>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</si>
  <si>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</si>
  <si>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</si>
  <si>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</si>
  <si>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</si>
  <si>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</si>
  <si>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</si>
  <si>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</si>
  <si>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</si>
  <si>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</si>
  <si>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</si>
  <si>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</si>
  <si>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</si>
  <si>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</si>
  <si>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</si>
  <si>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</si>
  <si>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</si>
  <si>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</si>
  <si>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</si>
  <si>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</si>
  <si>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</si>
  <si>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</si>
  <si>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</si>
  <si>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</si>
  <si>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</si>
  <si>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</si>
  <si>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</si>
  <si>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</si>
  <si>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</si>
  <si>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</si>
  <si>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</si>
  <si>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</si>
  <si>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</si>
  <si>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</si>
  <si>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</si>
  <si>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</si>
  <si>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</si>
  <si>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</si>
  <si>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</si>
  <si>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</si>
  <si>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</si>
  <si>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</si>
  <si>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</si>
  <si>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</si>
  <si>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</si>
  <si>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</si>
  <si>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</si>
  <si>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</si>
  <si>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</si>
  <si>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</si>
  <si>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</si>
  <si>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</si>
  <si>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</si>
  <si>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</si>
  <si>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</si>
  <si>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</si>
  <si>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</si>
  <si>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</si>
  <si>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</si>
  <si>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</si>
  <si>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</si>
  <si>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</si>
  <si>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</si>
  <si>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</si>
  <si>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</si>
  <si>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</si>
  <si>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</si>
  <si>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</si>
  <si>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</si>
  <si>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</si>
  <si>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</si>
  <si>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</si>
  <si>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</si>
  <si>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</si>
  <si>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</si>
  <si>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</si>
  <si>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</si>
  <si>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</si>
  <si>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</si>
  <si>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</si>
  <si>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</si>
  <si>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</si>
  <si>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</si>
  <si>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</si>
  <si>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</si>
  <si>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</si>
  <si>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</si>
  <si>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</si>
  <si>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</si>
  <si>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</si>
  <si>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</si>
  <si>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</si>
  <si>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</si>
  <si>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</si>
  <si>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</si>
  <si>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</si>
  <si>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</si>
  <si>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</si>
  <si>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</si>
  <si>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</si>
  <si>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</si>
  <si>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</si>
  <si>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</si>
  <si>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</si>
  <si>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</si>
  <si>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</si>
  <si>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</si>
  <si>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</si>
  <si>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</si>
  <si>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</si>
  <si>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</si>
  <si>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</si>
  <si>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</si>
  <si>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</si>
  <si>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</si>
  <si>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</si>
  <si>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</si>
  <si>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</si>
  <si>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</si>
  <si>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</si>
  <si>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</si>
  <si>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</si>
  <si>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</si>
  <si>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</si>
  <si>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</si>
  <si>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</si>
  <si>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</si>
  <si>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</si>
  <si>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</si>
  <si>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</si>
  <si>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</si>
  <si>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</si>
  <si>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</si>
  <si>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</si>
  <si>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</si>
  <si>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</si>
  <si>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</si>
  <si>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</si>
  <si>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</si>
  <si>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</si>
  <si>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</si>
  <si>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</si>
  <si>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</si>
  <si>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</si>
  <si>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</si>
  <si>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</si>
  <si>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</si>
  <si>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</si>
  <si>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</si>
  <si>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</si>
  <si>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</si>
  <si>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</si>
  <si>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</si>
  <si>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</si>
  <si>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</si>
  <si>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</si>
  <si>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</si>
  <si>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</si>
  <si>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</si>
  <si>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</si>
  <si>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</si>
  <si>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</si>
  <si>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</si>
  <si>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</si>
  <si>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</si>
  <si>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</si>
  <si>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</si>
  <si>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</si>
  <si>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</si>
  <si>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</si>
  <si>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</si>
  <si>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</si>
  <si>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</si>
  <si>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</si>
  <si>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</si>
  <si>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</si>
  <si>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</si>
  <si>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</si>
  <si>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</si>
  <si>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</si>
  <si>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</si>
  <si>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</si>
  <si>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</si>
  <si>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</si>
  <si>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</si>
  <si>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</si>
  <si>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</si>
  <si>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</si>
  <si>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</si>
  <si>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</si>
  <si>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</si>
  <si>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</si>
  <si>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</si>
  <si>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</si>
  <si>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</si>
  <si>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</si>
  <si>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</si>
  <si>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</si>
  <si>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</si>
  <si>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</si>
  <si>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</si>
  <si>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</si>
  <si>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</si>
  <si>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</si>
  <si>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</si>
  <si>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</si>
  <si>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</si>
  <si>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</si>
  <si>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</si>
  <si>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</si>
  <si>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</si>
  <si>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</si>
  <si>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</si>
  <si>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</si>
  <si>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</si>
  <si>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</si>
  <si>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</si>
  <si>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</si>
  <si>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</si>
  <si>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</si>
  <si>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</si>
  <si>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</si>
  <si>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</si>
  <si>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</si>
  <si>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</si>
  <si>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</si>
  <si>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</si>
  <si>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</si>
  <si>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</si>
  <si>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</si>
  <si>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</si>
  <si>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</si>
  <si>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</si>
  <si>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</si>
  <si>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</si>
  <si>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</si>
  <si>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</si>
  <si>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</si>
  <si>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</si>
  <si>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</si>
  <si>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</si>
  <si>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</si>
  <si>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</si>
  <si>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</si>
  <si>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</si>
  <si>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</si>
  <si>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</si>
  <si>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</si>
  <si>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</si>
  <si>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</si>
  <si>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</si>
  <si>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</si>
  <si>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</si>
  <si>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</si>
  <si>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</si>
  <si>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</si>
  <si>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</si>
  <si>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</si>
  <si>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</si>
  <si>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</si>
  <si>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</si>
  <si>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</si>
  <si>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</si>
  <si>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</si>
  <si>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</si>
  <si>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</si>
  <si>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</si>
  <si>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</si>
  <si>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</si>
  <si>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</si>
  <si>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</si>
  <si>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</si>
  <si>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</si>
  <si>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</si>
  <si>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</si>
  <si>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</si>
  <si>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</si>
  <si>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</si>
  <si>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</si>
  <si>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</si>
  <si>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</si>
  <si>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</si>
  <si>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</si>
  <si>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</si>
  <si>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</si>
  <si>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</si>
  <si>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</si>
  <si>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</si>
  <si>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</si>
  <si>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</si>
  <si>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</si>
  <si>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</si>
  <si>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</si>
  <si>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</si>
  <si>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</si>
  <si>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</si>
  <si>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</si>
  <si>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</si>
  <si>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</si>
  <si>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</si>
  <si>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</si>
  <si>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</si>
  <si>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</si>
  <si>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</si>
  <si>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</si>
  <si>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</si>
  <si>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</si>
  <si>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</si>
  <si>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</si>
  <si>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</si>
  <si>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</si>
  <si>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</si>
  <si>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</si>
  <si>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</si>
  <si>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</si>
  <si>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</si>
  <si>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</si>
  <si>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</si>
  <si>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</si>
  <si>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</si>
  <si>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</si>
  <si>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</si>
  <si>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</si>
  <si>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</si>
  <si>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</si>
  <si>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</si>
  <si>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</si>
  <si>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</si>
  <si>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</si>
  <si>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</si>
  <si>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</si>
  <si>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</si>
  <si>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</si>
  <si>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</si>
  <si>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</si>
  <si>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</si>
  <si>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</si>
  <si>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</si>
  <si>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</si>
  <si>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</si>
  <si>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</si>
  <si>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</si>
  <si>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</si>
  <si>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</si>
  <si>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</si>
  <si>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</si>
  <si>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</si>
  <si>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</si>
  <si>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</si>
  <si>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</si>
  <si>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</si>
  <si>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</si>
  <si>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</si>
  <si>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</si>
  <si>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</si>
  <si>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</si>
  <si>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</si>
  <si>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</si>
  <si>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</si>
  <si>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</si>
  <si>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</si>
  <si>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</si>
  <si>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</si>
  <si>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</si>
  <si>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</si>
  <si>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</si>
  <si>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</si>
  <si>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</si>
  <si>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</si>
  <si>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</si>
  <si>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</si>
  <si>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</si>
  <si>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</si>
  <si>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</si>
  <si>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</si>
  <si>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</si>
  <si>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</si>
  <si>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</si>
  <si>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</si>
  <si>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</si>
  <si>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</si>
  <si>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</si>
  <si>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</si>
  <si>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</si>
  <si>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</si>
  <si>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</si>
  <si>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</si>
  <si>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</si>
  <si>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</si>
  <si>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</si>
  <si>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</si>
  <si>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</si>
  <si>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</si>
  <si>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</si>
  <si>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</si>
  <si>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</si>
  <si>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</si>
  <si>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</si>
  <si>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</si>
  <si>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</si>
  <si>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</si>
  <si>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</si>
  <si>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</si>
  <si>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</si>
  <si>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</si>
  <si>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</si>
  <si>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</si>
  <si>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</si>
  <si>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</si>
  <si>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</si>
  <si>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</si>
  <si>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</si>
  <si>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</si>
  <si>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</si>
  <si>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</si>
  <si>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</si>
  <si>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</si>
  <si>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</si>
  <si>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</si>
  <si>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</si>
  <si>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</si>
  <si>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</si>
  <si>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</si>
  <si>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</si>
  <si>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</si>
  <si>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</si>
  <si>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</si>
  <si>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</si>
  <si>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</si>
  <si>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</si>
  <si>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</si>
  <si>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</si>
  <si>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</si>
  <si>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</si>
  <si>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</si>
  <si>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</si>
  <si>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</si>
  <si>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</si>
  <si>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</si>
  <si>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</si>
  <si>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</si>
  <si>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</si>
  <si>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</si>
  <si>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</si>
  <si>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</si>
  <si>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</si>
  <si>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</si>
  <si>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</si>
  <si>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</si>
  <si>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</si>
  <si>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</si>
  <si>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</si>
  <si>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</si>
  <si>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</si>
  <si>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</si>
  <si>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</si>
  <si>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</si>
  <si>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</si>
  <si>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</si>
  <si>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</si>
  <si>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</si>
  <si>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</si>
  <si>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</si>
  <si>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</si>
  <si>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</si>
  <si>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</si>
  <si>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</si>
  <si>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</si>
  <si>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</si>
  <si>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</si>
  <si>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</si>
  <si>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</si>
  <si>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</si>
  <si>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</si>
  <si>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</si>
  <si>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</si>
  <si>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</si>
  <si>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</si>
  <si>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</si>
  <si>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</si>
  <si>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</si>
  <si>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</si>
  <si>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</si>
  <si>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</si>
  <si>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</si>
  <si>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</si>
  <si>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</si>
  <si>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</si>
  <si>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</si>
  <si>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</si>
  <si>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</si>
  <si>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</si>
  <si>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</si>
  <si>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</si>
  <si>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</si>
  <si>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</si>
  <si>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</si>
  <si>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</si>
  <si>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</si>
  <si>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</si>
  <si>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</si>
  <si>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</si>
  <si>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</si>
  <si>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</si>
  <si>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</si>
  <si>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</si>
  <si>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</si>
  <si>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</si>
  <si>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</si>
  <si>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</si>
  <si>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</si>
  <si>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</si>
  <si>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</si>
  <si>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</si>
  <si>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</si>
  <si>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</si>
  <si>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</si>
  <si>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</si>
  <si>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</si>
  <si>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</si>
  <si>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</si>
  <si>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</si>
  <si>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</si>
  <si>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</si>
  <si>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</si>
  <si>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</si>
  <si>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</si>
  <si>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</si>
  <si>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</si>
  <si>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</si>
  <si>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</si>
  <si>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</si>
  <si>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</si>
  <si>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</si>
  <si>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</si>
  <si>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</si>
  <si>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</si>
  <si>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</si>
  <si>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</si>
  <si>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</si>
  <si>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</si>
  <si>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</si>
  <si>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</si>
  <si>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</si>
  <si>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</si>
  <si>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</si>
  <si>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</si>
  <si>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</si>
  <si>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</si>
  <si>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</si>
  <si>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</si>
  <si>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</si>
  <si>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</si>
  <si>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</si>
  <si>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</si>
  <si>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</si>
  <si>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</si>
  <si>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</si>
  <si>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</si>
  <si>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</si>
  <si>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</si>
  <si>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</si>
  <si>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</si>
  <si>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</si>
  <si>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</si>
  <si>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</si>
  <si>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</si>
  <si>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</si>
  <si>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</si>
  <si>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</si>
  <si>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</si>
  <si>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</si>
  <si>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</si>
  <si>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</si>
  <si>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</si>
  <si>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</si>
  <si>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</si>
  <si>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</si>
  <si>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</si>
  <si>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</si>
  <si>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</si>
  <si>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</si>
  <si>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</si>
  <si>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</si>
  <si>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</si>
  <si>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</si>
  <si>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</si>
  <si>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</si>
  <si>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</si>
  <si>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</si>
  <si>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</si>
  <si>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</si>
  <si>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</si>
  <si>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</si>
  <si>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</si>
  <si>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</si>
  <si>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</si>
  <si>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</si>
  <si>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</si>
  <si>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</si>
  <si>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</si>
  <si>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</si>
  <si>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</si>
  <si>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</si>
  <si>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</si>
  <si>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</si>
  <si>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</si>
  <si>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</si>
  <si>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</si>
  <si>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</si>
  <si>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</si>
  <si>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</si>
  <si>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</si>
  <si>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</si>
  <si>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</si>
  <si>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</si>
  <si>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</si>
  <si>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</si>
  <si>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</si>
  <si>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</si>
  <si>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</si>
  <si>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</si>
  <si>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</si>
  <si>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</si>
  <si>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</si>
  <si>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</si>
  <si>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</si>
  <si>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</si>
  <si>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</si>
  <si>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</si>
  <si>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</si>
  <si>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</si>
  <si>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</si>
  <si>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</si>
  <si>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</si>
  <si>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</si>
  <si>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</si>
  <si>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</si>
  <si>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</si>
  <si>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</si>
  <si>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</si>
  <si>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</si>
  <si>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</si>
  <si>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</si>
  <si>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</si>
  <si>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</si>
  <si>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</si>
  <si>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</si>
  <si>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</si>
  <si>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</si>
  <si>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</si>
  <si>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</si>
  <si>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</si>
  <si>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</si>
  <si>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</si>
  <si>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</si>
  <si>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</si>
  <si>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</si>
  <si>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</si>
  <si>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</si>
  <si>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</si>
  <si>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</si>
  <si>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</si>
  <si>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</si>
  <si>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</si>
  <si>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</si>
  <si>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</si>
  <si>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</si>
  <si>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</si>
  <si>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</si>
  <si>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</si>
  <si>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</si>
  <si>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</si>
  <si>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</si>
  <si>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</si>
  <si>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</si>
  <si>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</si>
  <si>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</si>
  <si>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</si>
  <si>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</si>
  <si>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</si>
  <si>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</si>
  <si>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</si>
  <si>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</si>
  <si>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</si>
  <si>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</si>
  <si>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</si>
  <si>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</si>
  <si>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</si>
  <si>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</si>
  <si>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</si>
  <si>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</si>
  <si>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</si>
  <si>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</si>
  <si>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</si>
  <si>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</si>
  <si>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</si>
  <si>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</si>
  <si>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</si>
  <si>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</si>
  <si>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</si>
  <si>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</si>
  <si>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</si>
  <si>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</si>
  <si>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</si>
  <si>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</si>
  <si>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</si>
  <si>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</si>
  <si>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</si>
  <si>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</si>
  <si>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</si>
  <si>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</si>
  <si>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</si>
  <si>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</si>
  <si>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</si>
  <si>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</si>
  <si>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</si>
  <si>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</si>
  <si>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</si>
  <si>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</si>
  <si>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</si>
  <si>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</si>
  <si>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</si>
  <si>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</si>
  <si>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</si>
  <si>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</si>
  <si>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</si>
  <si>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</si>
  <si>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</si>
  <si>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</si>
  <si>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</si>
  <si>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</si>
  <si>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</si>
  <si>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</si>
  <si>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</si>
  <si>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</si>
  <si>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</si>
  <si>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</si>
  <si>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</si>
  <si>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</si>
  <si>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</si>
  <si>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</si>
  <si>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</si>
  <si>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</si>
  <si>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</si>
  <si>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</si>
  <si>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</si>
  <si>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</si>
  <si>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</si>
  <si>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</si>
  <si>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</si>
  <si>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</si>
  <si>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</si>
  <si>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</si>
  <si>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</si>
  <si>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</si>
  <si>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</si>
  <si>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</si>
  <si>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</si>
  <si>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</si>
  <si>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</si>
  <si>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</si>
  <si>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</si>
  <si>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</si>
  <si>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</si>
  <si>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</si>
  <si>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</si>
  <si>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</si>
  <si>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</si>
  <si>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</si>
  <si>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</si>
  <si>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</si>
  <si>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</si>
  <si>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</si>
  <si>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</si>
  <si>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</si>
  <si>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</si>
  <si>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</si>
  <si>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</si>
  <si>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</si>
  <si>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</si>
  <si>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</si>
  <si>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</si>
  <si>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</si>
  <si>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</si>
  <si>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</si>
  <si>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</si>
  <si>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</si>
  <si>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</si>
  <si>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</si>
  <si>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</si>
  <si>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</si>
  <si>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</si>
  <si>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</si>
  <si>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</si>
  <si>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</si>
  <si>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</si>
  <si>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</si>
  <si>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</si>
  <si>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</si>
  <si>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</si>
  <si>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</si>
  <si>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</si>
  <si>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</si>
  <si>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</si>
  <si>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</si>
  <si>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</si>
  <si>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</si>
  <si>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</si>
  <si>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</si>
  <si>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</si>
  <si>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</si>
  <si>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</si>
  <si>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</si>
  <si>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</si>
  <si>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</si>
  <si>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</si>
  <si>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</si>
  <si>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</si>
  <si>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</si>
  <si>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</si>
  <si>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</si>
  <si>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</si>
  <si>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</si>
  <si>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</si>
  <si>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</si>
  <si>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</si>
  <si>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</si>
  <si>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</si>
  <si>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</si>
  <si>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</si>
  <si>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</si>
  <si>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</si>
  <si>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</si>
  <si>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</si>
  <si>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</si>
  <si>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</si>
  <si>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</si>
  <si>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</si>
  <si>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</si>
  <si>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</si>
  <si>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</si>
  <si>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</si>
  <si>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</si>
  <si>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</si>
  <si>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</si>
  <si>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</si>
  <si>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</si>
  <si>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</si>
  <si>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</si>
  <si>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</si>
  <si>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</si>
  <si>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</si>
  <si>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</si>
  <si>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</si>
  <si>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</si>
  <si>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</si>
  <si>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</si>
  <si>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</si>
  <si>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</si>
  <si>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</si>
  <si>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</si>
  <si>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</si>
  <si>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</si>
  <si>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</si>
  <si>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</si>
  <si>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</si>
  <si>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</si>
  <si>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</si>
  <si>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</si>
  <si>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</si>
  <si>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</si>
  <si>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</si>
  <si>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</si>
  <si>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</si>
  <si>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</si>
  <si>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</si>
  <si>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</si>
  <si>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</si>
  <si>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</si>
  <si>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</si>
  <si>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</si>
  <si>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</si>
  <si>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</si>
  <si>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</si>
  <si>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</si>
  <si>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</si>
  <si>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</si>
  <si>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</si>
  <si>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</si>
  <si>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</si>
  <si>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</si>
  <si>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</si>
  <si>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</si>
  <si>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</si>
  <si>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</si>
  <si>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</si>
  <si>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</si>
  <si>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</si>
  <si>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</si>
  <si>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</si>
  <si>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</si>
  <si>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</si>
  <si>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</si>
  <si>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</si>
  <si>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</si>
  <si>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</si>
  <si>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</si>
  <si>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</si>
  <si>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</si>
  <si>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</si>
  <si>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</si>
  <si>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</si>
  <si>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</si>
  <si>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</si>
  <si>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</si>
  <si>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</si>
  <si>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</si>
  <si>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</si>
  <si>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</si>
  <si>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</si>
  <si>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</si>
  <si>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</si>
  <si>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</si>
  <si>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</si>
  <si>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</si>
  <si>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</si>
  <si>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</si>
  <si>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</si>
  <si>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</si>
  <si>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</si>
  <si>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</si>
  <si>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</si>
  <si>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</si>
  <si>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</si>
  <si>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</si>
  <si>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</si>
  <si>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</si>
  <si>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</si>
  <si>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</si>
  <si>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</si>
  <si>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</si>
  <si>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</si>
  <si>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</si>
  <si>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</si>
  <si>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</si>
  <si>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</si>
  <si>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</si>
  <si>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</si>
  <si>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</si>
  <si>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</si>
  <si>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</si>
  <si>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</si>
  <si>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</si>
  <si>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</si>
  <si>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</si>
  <si>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</si>
  <si>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</si>
  <si>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</si>
  <si>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</si>
  <si>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</si>
  <si>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</si>
  <si>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</si>
  <si>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</si>
  <si>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</si>
  <si>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</si>
  <si>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</si>
  <si>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</si>
  <si>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</si>
  <si>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</si>
  <si>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</si>
  <si>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</si>
  <si>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</si>
  <si>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</si>
  <si>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</si>
  <si>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</si>
  <si>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</si>
  <si>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</si>
  <si>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</si>
  <si>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</si>
  <si>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</si>
  <si>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</si>
  <si>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</si>
  <si>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</si>
  <si>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</si>
  <si>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</si>
  <si>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</si>
  <si>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</si>
  <si>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</si>
  <si>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</si>
  <si>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</si>
  <si>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</si>
  <si>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</si>
  <si>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</si>
  <si>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</si>
  <si>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</si>
  <si>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</si>
  <si>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</si>
  <si>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</si>
  <si>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</si>
  <si>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</si>
  <si>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</si>
  <si>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</si>
  <si>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</si>
  <si>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</si>
  <si>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</si>
  <si>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</si>
  <si>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</si>
  <si>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</si>
  <si>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</si>
  <si>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</si>
  <si>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</si>
  <si>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</si>
  <si>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</si>
  <si>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</si>
  <si>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</si>
  <si>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</si>
  <si>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</si>
  <si>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</si>
  <si>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</si>
  <si>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</si>
  <si>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</si>
  <si>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</si>
  <si>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</si>
  <si>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</si>
  <si>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</si>
  <si>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</si>
  <si>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</si>
  <si>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</si>
  <si>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</si>
  <si>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</si>
  <si>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</si>
  <si>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</si>
  <si>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</si>
  <si>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</si>
  <si>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</si>
  <si>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</si>
  <si>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</si>
  <si>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</si>
  <si>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</si>
  <si>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</si>
  <si>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</si>
  <si>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</si>
  <si>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</si>
  <si>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</si>
  <si>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</si>
  <si>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</si>
  <si>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</si>
  <si>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</si>
  <si>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</si>
  <si>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</si>
  <si>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</si>
  <si>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</si>
  <si>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</si>
  <si>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</si>
  <si>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</si>
  <si>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</si>
  <si>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</si>
  <si>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</si>
  <si>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</si>
  <si>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</si>
  <si>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</si>
  <si>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</si>
  <si>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</si>
  <si>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</si>
  <si>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</si>
  <si>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</si>
  <si>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</si>
  <si>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</si>
  <si>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</si>
  <si>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</si>
  <si>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</si>
  <si>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</si>
  <si>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</si>
  <si>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</si>
  <si>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</si>
  <si>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</si>
  <si>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</si>
  <si>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</si>
  <si>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</si>
  <si>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</si>
  <si>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</si>
  <si>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</si>
  <si>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</si>
  <si>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</si>
  <si>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</si>
  <si>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</si>
  <si>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</si>
  <si>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</si>
  <si>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</si>
  <si>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</si>
  <si>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</si>
  <si>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</si>
  <si>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</si>
  <si>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</si>
  <si>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</si>
  <si>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</si>
  <si>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</si>
  <si>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</si>
  <si>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</si>
  <si>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</si>
  <si>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</si>
  <si>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</si>
  <si>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</si>
  <si>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</si>
  <si>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</si>
  <si>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</si>
  <si>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</si>
  <si>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</si>
  <si>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</si>
  <si>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</si>
  <si>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</si>
  <si>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</si>
  <si>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</si>
  <si>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</si>
  <si>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</si>
  <si>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</si>
  <si>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</si>
  <si>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</si>
  <si>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</si>
  <si>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</si>
  <si>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</si>
  <si>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</si>
  <si>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</si>
  <si>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</si>
  <si>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</si>
  <si>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</si>
  <si>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</si>
  <si>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</si>
  <si>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</si>
  <si>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</si>
  <si>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</si>
  <si>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</si>
  <si>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</si>
  <si>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</si>
  <si>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</si>
  <si>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</si>
  <si>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</si>
  <si>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</si>
  <si>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</si>
  <si>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</si>
  <si>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</si>
  <si>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</si>
  <si>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</si>
  <si>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</si>
  <si>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</si>
  <si>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</si>
  <si>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</si>
  <si>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</si>
  <si>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</si>
  <si>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</si>
  <si>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</si>
  <si>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</si>
  <si>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</si>
  <si>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</si>
  <si>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</si>
  <si>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</si>
  <si>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</si>
  <si>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</si>
  <si>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</si>
  <si>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</si>
  <si>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</si>
  <si>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</si>
  <si>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</si>
  <si>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</si>
  <si>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</si>
  <si>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</si>
  <si>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</si>
  <si>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</si>
  <si>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</si>
  <si>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</si>
  <si>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</si>
  <si>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</si>
  <si>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</si>
  <si>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</si>
  <si>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</si>
  <si>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</si>
  <si>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</si>
  <si>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</si>
  <si>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</si>
  <si>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</si>
  <si>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</si>
  <si>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</si>
  <si>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</si>
  <si>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</si>
  <si>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</si>
  <si>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</si>
  <si>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</si>
  <si>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</si>
  <si>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</si>
  <si>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</si>
  <si>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</si>
  <si>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</si>
  <si>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</si>
  <si>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</si>
  <si>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</si>
  <si>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</si>
  <si>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</si>
  <si>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</si>
  <si>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</si>
  <si>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</si>
  <si>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</si>
  <si>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</si>
  <si>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</si>
  <si>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</si>
  <si>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</si>
  <si>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</si>
  <si>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</si>
  <si>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</si>
  <si>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</si>
  <si>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</si>
  <si>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</si>
  <si>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</si>
  <si>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</si>
  <si>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</si>
  <si>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</si>
  <si>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</si>
  <si>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</si>
  <si>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</si>
  <si>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</si>
  <si>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</si>
  <si>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</si>
  <si>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</si>
  <si>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</si>
  <si>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</si>
  <si>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</si>
  <si>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</si>
  <si>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</si>
  <si>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</si>
  <si>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</si>
  <si>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</si>
  <si>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</si>
  <si>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</si>
  <si>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</si>
  <si>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</si>
  <si>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</si>
  <si>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</si>
  <si>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</si>
  <si>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</si>
  <si>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</si>
  <si>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</si>
  <si>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</si>
  <si>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</si>
  <si>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</si>
  <si>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</si>
  <si>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</si>
  <si>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</si>
  <si>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</si>
  <si>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</si>
  <si>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</si>
  <si>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</si>
  <si>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</si>
  <si>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</si>
  <si>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</si>
  <si>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</si>
  <si>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</si>
  <si>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</si>
  <si>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</si>
  <si>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</si>
  <si>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</si>
  <si>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</si>
  <si>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</si>
  <si>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</si>
  <si>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</si>
  <si>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</si>
  <si>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</si>
  <si>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</si>
  <si>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</si>
  <si>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</si>
  <si>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</si>
  <si>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</si>
  <si>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</si>
  <si>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</si>
  <si>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</si>
  <si>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</si>
  <si>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</si>
  <si>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</si>
  <si>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</si>
  <si>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</si>
  <si>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</si>
  <si>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</si>
  <si>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</si>
  <si>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</si>
  <si>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</si>
  <si>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</si>
  <si>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</si>
  <si>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</si>
  <si>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</si>
  <si>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</si>
  <si>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</si>
  <si>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</si>
  <si>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</si>
  <si>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</si>
  <si>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</si>
  <si>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</si>
  <si>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</si>
  <si>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</si>
  <si>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</si>
  <si>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</si>
  <si>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</si>
  <si>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</si>
  <si>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</si>
  <si>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</si>
  <si>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</si>
  <si>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</si>
  <si>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</si>
  <si>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</si>
  <si>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</si>
  <si>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</si>
  <si>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</si>
  <si>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</si>
  <si>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</si>
  <si>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</si>
  <si>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</si>
  <si>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</si>
  <si>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</si>
  <si>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</si>
  <si>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</si>
  <si>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</si>
  <si>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</si>
  <si>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</si>
  <si>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</si>
  <si>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</si>
  <si>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</si>
  <si>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</si>
  <si>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</si>
  <si>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</si>
  <si>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</si>
  <si>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</si>
  <si>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</si>
  <si>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</si>
  <si>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</si>
  <si>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</si>
  <si>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</si>
  <si>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</si>
  <si>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</si>
  <si>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</si>
  <si>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</si>
  <si>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</si>
  <si>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</si>
  <si>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</si>
  <si>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</si>
  <si>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</si>
  <si>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</si>
  <si>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</si>
  <si>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</si>
  <si>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</si>
  <si>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</si>
  <si>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</si>
  <si>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</si>
  <si>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</si>
  <si>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</si>
  <si>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</si>
  <si>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</si>
  <si>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</si>
  <si>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</si>
  <si>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</si>
  <si>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</si>
  <si>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</si>
  <si>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</si>
  <si>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</si>
  <si>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</si>
  <si>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</si>
  <si>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</si>
  <si>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</si>
  <si>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</si>
  <si>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</si>
  <si>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</si>
  <si>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</si>
  <si>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</si>
  <si>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</si>
  <si>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</si>
  <si>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</si>
  <si>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</si>
  <si>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</si>
  <si>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</si>
  <si>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</si>
  <si>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</si>
  <si>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</si>
  <si>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</si>
  <si>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</si>
  <si>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</si>
  <si>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</si>
  <si>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</si>
  <si>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</si>
  <si>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</si>
  <si>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</si>
  <si>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</si>
  <si>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</si>
  <si>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</si>
  <si>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</si>
  <si>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</si>
  <si>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</si>
  <si>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</si>
  <si>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</si>
  <si>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</si>
  <si>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</si>
  <si>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</si>
  <si>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</si>
  <si>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</si>
  <si>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</si>
  <si>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</si>
  <si>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</si>
  <si>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</si>
  <si>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</si>
  <si>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</si>
  <si>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</si>
  <si>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</si>
  <si>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</si>
  <si>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</si>
  <si>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</si>
  <si>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</si>
  <si>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</si>
  <si>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</si>
  <si>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</si>
  <si>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</si>
  <si>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</si>
  <si>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</si>
  <si>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</si>
  <si>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</si>
  <si>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</si>
  <si>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</si>
  <si>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</si>
  <si>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</si>
  <si>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</si>
  <si>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</si>
  <si>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</si>
  <si>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</si>
  <si>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</si>
  <si>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</si>
  <si>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</si>
  <si>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</si>
  <si>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</si>
  <si>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</si>
  <si>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</si>
  <si>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</si>
  <si>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</si>
  <si>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</si>
  <si>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</si>
  <si>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</si>
  <si>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</si>
  <si>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</si>
  <si>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</si>
  <si>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</si>
  <si>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</si>
  <si>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</si>
  <si>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</si>
  <si>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</si>
  <si>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</si>
  <si>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</si>
  <si>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</si>
  <si>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</si>
  <si>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</si>
  <si>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</si>
  <si>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</si>
  <si>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</si>
  <si>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</si>
  <si>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</si>
  <si>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</si>
  <si>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</si>
  <si>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</si>
  <si>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</si>
  <si>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</si>
  <si>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</si>
  <si>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</si>
  <si>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</si>
  <si>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</si>
  <si>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</si>
  <si>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</si>
  <si>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</si>
  <si>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</si>
  <si>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</si>
  <si>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</si>
  <si>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</si>
  <si>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</si>
  <si>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</si>
  <si>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</si>
  <si>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</si>
  <si>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</si>
  <si>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</si>
  <si>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</si>
  <si>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</si>
  <si>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</si>
  <si>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</si>
  <si>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</si>
  <si>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</si>
  <si>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</si>
  <si>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</si>
  <si>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</si>
  <si>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</si>
  <si>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</si>
  <si>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</si>
  <si>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</si>
  <si>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</si>
  <si>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</si>
  <si>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</si>
  <si>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</si>
  <si>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</si>
  <si>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</si>
  <si>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</si>
  <si>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</si>
  <si>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</si>
  <si>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</si>
  <si>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</si>
  <si>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</si>
  <si>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</si>
  <si>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</si>
  <si>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</si>
  <si>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</si>
  <si>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</si>
  <si>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</si>
  <si>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</si>
  <si>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</si>
  <si>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</si>
  <si>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</si>
  <si>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</si>
  <si>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</si>
  <si>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</si>
  <si>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</si>
  <si>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</si>
  <si>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</si>
  <si>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</si>
  <si>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</si>
  <si>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</si>
  <si>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</si>
  <si>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</si>
  <si>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</si>
  <si>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</si>
  <si>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</si>
  <si>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</si>
  <si>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</si>
  <si>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</si>
  <si>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</si>
  <si>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</si>
  <si>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</si>
  <si>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</si>
  <si>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</si>
  <si>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</si>
  <si>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</si>
  <si>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</si>
  <si>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</si>
  <si>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</si>
  <si>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</si>
  <si>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</si>
  <si>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</si>
  <si>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</si>
  <si>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</si>
  <si>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</si>
  <si>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</si>
  <si>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</si>
  <si>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</si>
  <si>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</si>
  <si>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</si>
  <si>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</si>
  <si>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</si>
  <si>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</si>
  <si>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</si>
  <si>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</si>
  <si>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</si>
  <si>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</si>
  <si>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</si>
  <si>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</si>
  <si>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</si>
  <si>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</si>
  <si>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</si>
  <si>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</si>
  <si>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</si>
  <si>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</si>
  <si>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</si>
  <si>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</si>
  <si>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</si>
  <si>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</si>
  <si>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</si>
  <si>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</si>
  <si>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</si>
  <si>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</si>
  <si>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</si>
  <si>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</si>
  <si>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</si>
  <si>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</si>
  <si>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</si>
  <si>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</si>
  <si>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</si>
  <si>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</si>
  <si>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</si>
  <si>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</si>
  <si>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</si>
  <si>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</si>
  <si>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</si>
  <si>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</si>
  <si>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</si>
  <si>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</si>
  <si>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</si>
  <si>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</si>
  <si>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</si>
  <si>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</si>
  <si>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</si>
  <si>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</si>
  <si>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</si>
  <si>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</si>
  <si>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</si>
  <si>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</si>
  <si>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</si>
  <si>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</si>
  <si>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</si>
  <si>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</si>
  <si>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</si>
  <si>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</si>
  <si>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</si>
  <si>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</si>
  <si>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</si>
  <si>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</si>
  <si>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</si>
  <si>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</si>
  <si>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</si>
  <si>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</si>
  <si>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</si>
  <si>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</si>
  <si>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</si>
  <si>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</si>
  <si>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</si>
  <si>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</si>
  <si>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</si>
  <si>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</si>
  <si>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</si>
  <si>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</si>
  <si>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</si>
  <si>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</si>
  <si>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</si>
  <si>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</si>
  <si>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</si>
  <si>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</si>
  <si>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</si>
  <si>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</si>
  <si>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</si>
  <si>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</si>
  <si>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</si>
  <si>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</si>
  <si>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</si>
  <si>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</si>
  <si>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</si>
  <si>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</si>
  <si>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</si>
  <si>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</si>
  <si>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</si>
  <si>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</si>
  <si>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</si>
  <si>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</si>
  <si>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</si>
  <si>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</si>
  <si>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</si>
  <si>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</si>
  <si>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</si>
  <si>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</si>
  <si>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</si>
  <si>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</si>
  <si>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</si>
  <si>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</si>
  <si>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</si>
  <si>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</si>
  <si>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</si>
  <si>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</si>
  <si>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</si>
  <si>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</si>
  <si>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</si>
  <si>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</si>
  <si>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</si>
  <si>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</si>
  <si>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</si>
  <si>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</si>
  <si>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</si>
  <si>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</si>
  <si>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</si>
  <si>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</si>
  <si>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</si>
  <si>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</si>
  <si>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</si>
  <si>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</si>
  <si>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</si>
  <si>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</si>
  <si>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</si>
  <si>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</si>
  <si>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</si>
  <si>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</si>
  <si>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</si>
  <si>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</si>
  <si>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</si>
  <si>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</si>
  <si>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</si>
  <si>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</si>
  <si>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</si>
  <si>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</si>
  <si>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</si>
  <si>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</si>
  <si>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</si>
  <si>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</si>
  <si>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</si>
  <si>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</si>
  <si>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</si>
  <si>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</si>
  <si>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</si>
  <si>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</si>
  <si>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</si>
  <si>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</si>
  <si>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</si>
  <si>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</si>
  <si>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</si>
  <si>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</si>
  <si>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</si>
  <si>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</si>
  <si>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</si>
  <si>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</si>
  <si>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</si>
  <si>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</si>
  <si>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</si>
  <si>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</si>
  <si>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</si>
  <si>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</si>
  <si>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</si>
  <si>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</si>
  <si>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</si>
  <si>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</si>
  <si>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</si>
  <si>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</si>
  <si>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</si>
  <si>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</si>
  <si>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</si>
  <si>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</si>
  <si>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</si>
  <si>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</si>
  <si>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</si>
  <si>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</si>
  <si>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</si>
  <si>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</si>
  <si>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</si>
  <si>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</si>
  <si>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</si>
  <si>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</si>
  <si>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</si>
  <si>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</si>
  <si>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</si>
  <si>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</si>
  <si>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</si>
  <si>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</si>
  <si>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</si>
  <si>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</si>
  <si>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</si>
  <si>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</si>
  <si>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</si>
  <si>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</si>
  <si>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</si>
  <si>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</si>
  <si>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</si>
  <si>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</si>
  <si>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</si>
  <si>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</si>
  <si>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</si>
  <si>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</si>
  <si>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</si>
  <si>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</si>
  <si>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</si>
  <si>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</si>
  <si>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</si>
  <si>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</si>
  <si>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</si>
  <si>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</si>
  <si>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</si>
  <si>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</si>
  <si>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</si>
  <si>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</si>
  <si>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</si>
  <si>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</si>
  <si>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</si>
  <si>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</si>
  <si>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</si>
  <si>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</si>
  <si>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</si>
  <si>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</si>
  <si>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</si>
  <si>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</si>
  <si>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</si>
  <si>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</si>
  <si>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</si>
  <si>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</si>
  <si>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</si>
  <si>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</si>
  <si>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</si>
  <si>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</si>
  <si>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</si>
  <si>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</si>
  <si>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</si>
  <si>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</si>
  <si>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</si>
  <si>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</si>
  <si>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</si>
  <si>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</si>
  <si>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</si>
  <si>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</si>
  <si>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</si>
  <si>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</si>
  <si>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</si>
  <si>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</si>
  <si>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</si>
  <si>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</si>
  <si>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</si>
  <si>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</si>
  <si>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</si>
  <si>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</si>
  <si>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</si>
  <si>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</si>
  <si>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</si>
  <si>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</si>
  <si>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</si>
  <si>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</si>
  <si>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</si>
  <si>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</si>
  <si>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</si>
  <si>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</si>
  <si>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</si>
  <si>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</si>
  <si>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</si>
  <si>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</si>
  <si>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</si>
  <si>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</si>
  <si>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</si>
  <si>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</si>
  <si>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</si>
  <si>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</si>
  <si>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</si>
  <si>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</si>
  <si>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</si>
  <si>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</si>
  <si>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</si>
  <si>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</si>
  <si>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</si>
  <si>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</si>
  <si>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</si>
  <si>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</si>
  <si>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</si>
  <si>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</si>
  <si>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</si>
  <si>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</si>
  <si>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</si>
  <si>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</si>
  <si>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</si>
  <si>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</si>
  <si>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</si>
  <si>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</si>
  <si>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</si>
  <si>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</si>
  <si>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</si>
  <si>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</si>
  <si>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</si>
  <si>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</si>
  <si>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</si>
  <si>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</si>
  <si>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</si>
  <si>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</si>
  <si>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</si>
  <si>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</si>
  <si>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</si>
  <si>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</si>
  <si>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</si>
  <si>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</si>
  <si>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</si>
  <si>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</si>
  <si>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</si>
  <si>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</si>
  <si>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</si>
  <si>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</si>
  <si>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</si>
  <si>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</si>
  <si>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</si>
  <si>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</si>
  <si>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</si>
  <si>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</si>
  <si>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</si>
  <si>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</si>
  <si>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</si>
  <si>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</si>
  <si>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</si>
  <si>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</si>
  <si>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</si>
  <si>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</si>
  <si>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</si>
  <si>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</si>
  <si>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</si>
  <si>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</si>
  <si>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</si>
  <si>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</si>
  <si>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</si>
  <si>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</si>
  <si>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</si>
  <si>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</si>
  <si>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</si>
  <si>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</si>
  <si>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</si>
  <si>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</si>
  <si>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</si>
  <si>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</si>
  <si>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</si>
  <si>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</si>
  <si>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</si>
  <si>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</si>
  <si>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</si>
  <si>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</si>
  <si>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</si>
  <si>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</si>
  <si>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</si>
  <si>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</si>
  <si>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</si>
  <si>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</si>
  <si>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</si>
  <si>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</si>
  <si>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</si>
  <si>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</si>
  <si>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</si>
  <si>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</si>
  <si>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</si>
  <si>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</si>
  <si>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</si>
  <si>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</si>
  <si>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</si>
  <si>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</si>
  <si>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</si>
  <si>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</si>
  <si>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</si>
  <si>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</si>
  <si>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</si>
  <si>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</si>
  <si>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</si>
  <si>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</si>
  <si>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</si>
  <si>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</si>
  <si>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</si>
  <si>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</si>
  <si>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</si>
  <si>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</si>
  <si>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</si>
  <si>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</si>
  <si>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</si>
  <si>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</si>
  <si>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</si>
  <si>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</si>
  <si>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</si>
  <si>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</si>
  <si>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</si>
  <si>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</si>
  <si>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</si>
  <si>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</si>
  <si>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</si>
  <si>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</si>
  <si>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</si>
  <si>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</si>
  <si>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</si>
  <si>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</si>
  <si>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</si>
  <si>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</si>
  <si>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</si>
  <si>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</si>
  <si>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</si>
  <si>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</si>
  <si>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</si>
  <si>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</si>
  <si>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</si>
  <si>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</si>
  <si>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</si>
  <si>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</si>
  <si>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</si>
  <si>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</si>
  <si>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</si>
  <si>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</si>
  <si>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</si>
  <si>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</si>
  <si>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</si>
  <si>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</si>
  <si>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</si>
  <si>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</si>
  <si>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</si>
  <si>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</si>
  <si>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</si>
  <si>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</si>
  <si>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</si>
  <si>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</si>
  <si>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</si>
  <si>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</si>
  <si>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</si>
  <si>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</si>
  <si>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</si>
  <si>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</si>
  <si>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</si>
  <si>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</si>
  <si>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</si>
  <si>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</si>
  <si>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</si>
  <si>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</si>
  <si>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</si>
  <si>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</si>
  <si>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</si>
  <si>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</si>
  <si>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</si>
  <si>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</si>
  <si>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</si>
  <si>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</si>
  <si>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</si>
  <si>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</si>
  <si>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</si>
  <si>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</si>
  <si>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</si>
  <si>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</si>
  <si>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</si>
  <si>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</si>
  <si>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</si>
  <si>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</si>
  <si>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</si>
  <si>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</si>
  <si>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</si>
  <si>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</si>
  <si>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</si>
  <si>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</si>
  <si>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</si>
  <si>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</si>
  <si>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</si>
  <si>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</si>
  <si>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</si>
  <si>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</si>
  <si>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</si>
  <si>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</si>
  <si>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</si>
  <si>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</si>
  <si>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</si>
  <si>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</si>
  <si>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</si>
  <si>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</si>
  <si>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</si>
  <si>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</si>
  <si>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</si>
  <si>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</si>
  <si>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</si>
  <si>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</si>
  <si>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</si>
  <si>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</si>
  <si>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</si>
  <si>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</si>
  <si>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</si>
  <si>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</si>
  <si>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</si>
  <si>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</si>
  <si>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</si>
  <si>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</si>
  <si>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</si>
  <si>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</si>
  <si>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</si>
  <si>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</si>
  <si>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</si>
  <si>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</si>
  <si>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</si>
  <si>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</si>
  <si>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</si>
  <si>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</si>
  <si>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</si>
  <si>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</si>
  <si>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</si>
  <si>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</si>
  <si>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</si>
  <si>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</si>
  <si>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</si>
  <si>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</si>
  <si>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</si>
  <si>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</si>
  <si>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</si>
  <si>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</si>
  <si>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</si>
  <si>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</si>
  <si>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</si>
  <si>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</si>
  <si>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</si>
  <si>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</si>
  <si>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</si>
  <si>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</si>
  <si>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</si>
  <si>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</si>
  <si>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</si>
  <si>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</si>
  <si>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</si>
  <si>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</si>
  <si>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</si>
  <si>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</si>
  <si>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</si>
  <si>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</si>
  <si>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</si>
  <si>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</si>
  <si>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</si>
  <si>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</si>
  <si>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</si>
  <si>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</si>
  <si>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</si>
  <si>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</si>
  <si>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</si>
  <si>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</si>
  <si>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</si>
  <si>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</si>
  <si>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</si>
  <si>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</si>
  <si>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</si>
  <si>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</si>
  <si>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</si>
  <si>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</si>
  <si>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</si>
  <si>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</si>
  <si>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</si>
  <si>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</si>
  <si>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</si>
  <si>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</si>
  <si>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</si>
  <si>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</si>
  <si>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</si>
  <si>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</si>
  <si>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</si>
  <si>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</si>
  <si>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</si>
  <si>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</si>
  <si>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</si>
  <si>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</si>
  <si>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</si>
  <si>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</si>
  <si>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</si>
  <si>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</si>
  <si>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</si>
  <si>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</si>
  <si>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</si>
  <si>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</si>
  <si>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</si>
  <si>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</si>
  <si>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</si>
  <si>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</si>
  <si>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</si>
  <si>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</si>
  <si>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</si>
  <si>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</si>
  <si>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</si>
  <si>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</si>
  <si>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</si>
  <si>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</si>
  <si>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</si>
  <si>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</si>
  <si>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</si>
  <si>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</si>
  <si>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</si>
  <si>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</si>
  <si>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</si>
  <si>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</si>
  <si>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</si>
  <si>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</si>
  <si>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</si>
  <si>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</si>
  <si>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</si>
  <si>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</si>
  <si>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</si>
  <si>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</si>
  <si>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</si>
  <si>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</si>
  <si>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</si>
  <si>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</si>
  <si>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</si>
  <si>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</si>
  <si>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</si>
  <si>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</si>
  <si>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</si>
  <si>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</si>
  <si>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</si>
  <si>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</si>
  <si>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</si>
  <si>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</si>
  <si>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</si>
  <si>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</si>
  <si>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</si>
  <si>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</si>
  <si>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</si>
  <si>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</si>
  <si>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</si>
  <si>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</si>
  <si>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</si>
  <si>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</si>
  <si>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</si>
  <si>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</si>
  <si>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</si>
  <si>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</si>
  <si>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</si>
  <si>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</si>
  <si>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</si>
  <si>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</si>
  <si>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</si>
  <si>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</si>
  <si>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</si>
  <si>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</si>
  <si>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</si>
  <si>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</si>
  <si>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</si>
  <si>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</si>
  <si>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</si>
  <si>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</si>
  <si>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</si>
  <si>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</si>
  <si>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</si>
  <si>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</si>
  <si>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</si>
  <si>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</si>
  <si>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</si>
  <si>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</si>
  <si>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</si>
  <si>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</si>
  <si>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</si>
  <si>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</si>
  <si>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</si>
  <si>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</si>
  <si>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</si>
  <si>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</si>
  <si>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</si>
  <si>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</si>
  <si>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</si>
  <si>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</si>
  <si>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</si>
  <si>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</si>
  <si>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</si>
  <si>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</si>
  <si>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</si>
  <si>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</si>
  <si>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</si>
  <si>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</si>
  <si>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</si>
  <si>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</si>
  <si>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</si>
  <si>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</si>
  <si>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</si>
  <si>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</si>
  <si>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</si>
  <si>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</si>
  <si>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</si>
  <si>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</si>
  <si>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</si>
  <si>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</si>
  <si>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</si>
  <si>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</si>
  <si>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</si>
  <si>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</si>
  <si>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</si>
  <si>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</si>
  <si>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</si>
  <si>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</si>
  <si>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</si>
  <si>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</si>
  <si>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</si>
  <si>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</si>
  <si>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</si>
  <si>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</si>
  <si>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</si>
  <si>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</si>
  <si>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</si>
  <si>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</si>
  <si>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</si>
  <si>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</si>
  <si>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</si>
  <si>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</si>
  <si>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</si>
  <si>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</si>
  <si>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</si>
  <si>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</si>
  <si>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</si>
  <si>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</si>
  <si>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</si>
  <si>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</si>
  <si>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</si>
  <si>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</si>
  <si>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</si>
  <si>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</si>
  <si>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</si>
  <si>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</si>
  <si>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</si>
  <si>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</si>
  <si>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</si>
  <si>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</si>
  <si>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</si>
  <si>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</si>
  <si>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</si>
  <si>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</si>
  <si>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</si>
  <si>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</si>
  <si>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</si>
  <si>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</si>
  <si>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</si>
  <si>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</si>
  <si>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</si>
  <si>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</si>
  <si>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</si>
  <si>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</si>
  <si>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</si>
  <si>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</si>
  <si>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</si>
  <si>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</si>
  <si>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</si>
  <si>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</si>
  <si>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</si>
  <si>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</si>
  <si>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</si>
  <si>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</si>
  <si>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</si>
  <si>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</si>
  <si>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</si>
  <si>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</si>
  <si>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</si>
  <si>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</si>
  <si>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</si>
  <si>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</si>
  <si>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</si>
  <si>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</si>
  <si>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</si>
  <si>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</si>
  <si>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</si>
  <si>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</si>
  <si>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</si>
  <si>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</si>
  <si>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</si>
  <si>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</si>
  <si>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</si>
  <si>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</si>
  <si>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</si>
  <si>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</si>
  <si>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</si>
  <si>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</si>
  <si>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</si>
  <si>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</si>
  <si>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</si>
  <si>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</si>
  <si>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</si>
  <si>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</si>
  <si>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</si>
  <si>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</si>
  <si>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</si>
  <si>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</si>
  <si>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</si>
  <si>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</si>
  <si>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</si>
  <si>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</si>
  <si>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</si>
  <si>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</si>
  <si>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</si>
  <si>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</si>
  <si>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</si>
  <si>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</si>
  <si>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</si>
  <si>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</si>
  <si>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</si>
  <si>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</si>
  <si>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</si>
  <si>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</si>
  <si>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</si>
  <si>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</si>
  <si>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</si>
  <si>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</si>
  <si>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</si>
  <si>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</si>
  <si>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</si>
  <si>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</si>
  <si>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</si>
  <si>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</si>
  <si>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</si>
  <si>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</si>
  <si>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</si>
  <si>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</si>
  <si>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</si>
  <si>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</si>
  <si>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</si>
  <si>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</si>
  <si>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</si>
  <si>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</si>
  <si>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</si>
  <si>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</si>
  <si>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</si>
  <si>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</si>
  <si>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</si>
  <si>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</si>
  <si>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</si>
  <si>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</si>
  <si>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</si>
  <si>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</si>
  <si>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</si>
  <si>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</si>
  <si>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</si>
  <si>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</si>
  <si>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</si>
  <si>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</si>
  <si>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</si>
  <si>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</si>
  <si>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</si>
  <si>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</si>
  <si>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</si>
  <si>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</si>
  <si>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</si>
  <si>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</si>
  <si>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</si>
  <si>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</si>
  <si>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</si>
  <si>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</si>
  <si>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</si>
  <si>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</si>
  <si>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</si>
  <si>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</si>
  <si>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</si>
  <si>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</si>
  <si>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</si>
  <si>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</si>
  <si>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</si>
  <si>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</si>
  <si>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</si>
  <si>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</si>
  <si>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</si>
  <si>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</si>
  <si>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</si>
  <si>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</si>
  <si>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</si>
  <si>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</si>
  <si>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</si>
  <si>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</si>
  <si>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</si>
  <si>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</si>
  <si>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</si>
  <si>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</si>
  <si>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</si>
  <si>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</si>
  <si>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</si>
  <si>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</si>
  <si>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</si>
  <si>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</si>
  <si>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</si>
  <si>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</si>
  <si>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</si>
  <si>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</si>
  <si>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</si>
  <si>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</si>
  <si>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</si>
  <si>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</si>
  <si>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</si>
  <si>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</si>
  <si>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</si>
  <si>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</si>
  <si>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</si>
  <si>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</si>
  <si>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</si>
  <si>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</si>
  <si>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</si>
  <si>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</si>
  <si>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</si>
  <si>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</si>
  <si>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</si>
  <si>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</si>
  <si>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</si>
  <si>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</si>
  <si>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</si>
  <si>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</si>
  <si>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</si>
  <si>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</si>
  <si>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</si>
  <si>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</si>
  <si>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</si>
  <si>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</si>
  <si>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</si>
  <si>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</si>
  <si>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</si>
  <si>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</si>
  <si>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</si>
  <si>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</si>
  <si>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</si>
  <si>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</si>
  <si>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</si>
  <si>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</si>
  <si>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</si>
  <si>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</si>
  <si>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</si>
  <si>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</si>
  <si>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</si>
  <si>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</si>
  <si>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</si>
  <si>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</si>
  <si>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</si>
  <si>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</si>
  <si>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</si>
  <si>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</si>
  <si>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</si>
  <si>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</si>
  <si>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</si>
  <si>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</si>
  <si>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</si>
  <si>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</si>
  <si>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</si>
  <si>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</si>
  <si>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</si>
  <si>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</si>
  <si>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</si>
  <si>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</si>
  <si>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</si>
  <si>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</si>
  <si>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</si>
  <si>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</si>
  <si>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</si>
  <si>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</si>
  <si>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</si>
  <si>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</si>
  <si>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</si>
  <si>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</si>
  <si>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</si>
  <si>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</si>
  <si>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</si>
  <si>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</si>
  <si>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</si>
  <si>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</si>
  <si>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</si>
  <si>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</si>
  <si>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</si>
  <si>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</si>
  <si>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</si>
  <si>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</si>
  <si>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</si>
  <si>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</si>
  <si>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</si>
  <si>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</si>
  <si>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</si>
  <si>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</si>
  <si>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</si>
  <si>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</si>
  <si>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</si>
  <si>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</si>
  <si>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</si>
  <si>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</si>
  <si>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</si>
  <si>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</si>
  <si>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</si>
  <si>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</si>
  <si>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</si>
  <si>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</si>
  <si>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</si>
  <si>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</si>
  <si>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</si>
  <si>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</si>
  <si>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</si>
  <si>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</si>
  <si>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</si>
  <si>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</si>
  <si>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</si>
  <si>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</si>
  <si>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</si>
  <si>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</si>
  <si>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</si>
  <si>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</si>
  <si>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</si>
  <si>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</si>
  <si>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</si>
  <si>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</si>
  <si>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</si>
  <si>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</si>
  <si>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</si>
  <si>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</si>
  <si>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</si>
  <si>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</si>
  <si>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</si>
  <si>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</si>
  <si>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</si>
  <si>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</si>
  <si>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</si>
  <si>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</si>
  <si>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</si>
  <si>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</si>
  <si>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</si>
  <si>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</si>
  <si>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</si>
  <si>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</si>
  <si>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</si>
  <si>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</si>
  <si>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</si>
  <si>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</si>
  <si>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</si>
  <si>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</si>
  <si>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</si>
  <si>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</si>
  <si>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</si>
  <si>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</si>
  <si>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</si>
  <si>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</si>
  <si>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</si>
  <si>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</si>
  <si>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</si>
  <si>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</si>
  <si>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</si>
  <si>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</si>
  <si>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</si>
  <si>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</si>
  <si>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</si>
  <si>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</si>
  <si>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</si>
  <si>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</si>
  <si>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</si>
  <si>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</si>
  <si>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</si>
  <si>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</si>
  <si>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</si>
  <si>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</si>
  <si>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</si>
  <si>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</si>
  <si>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</si>
  <si>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</si>
  <si>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</si>
  <si>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</si>
  <si>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</si>
  <si>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</si>
  <si>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</si>
  <si>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</si>
  <si>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</si>
  <si>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</si>
  <si>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</si>
  <si>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</si>
  <si>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</si>
  <si>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</si>
  <si>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</si>
  <si>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</si>
  <si>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</si>
  <si>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</si>
  <si>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</si>
  <si>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</si>
  <si>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</si>
  <si>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</si>
  <si>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</si>
  <si>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</si>
  <si>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</si>
  <si>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</si>
  <si>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</si>
  <si>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</si>
  <si>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</si>
  <si>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</si>
  <si>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</si>
  <si>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</si>
  <si>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</si>
  <si>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</si>
  <si>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</si>
  <si>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</si>
  <si>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</si>
  <si>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</si>
  <si>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</si>
  <si>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</si>
  <si>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</si>
  <si>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</si>
  <si>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</si>
  <si>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</si>
  <si>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</si>
  <si>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</si>
  <si>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</si>
  <si>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</si>
  <si>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</si>
  <si>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</si>
  <si>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</si>
  <si>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</si>
  <si>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</si>
  <si>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</si>
  <si>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</si>
  <si>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</si>
  <si>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</si>
  <si>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</si>
  <si>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</si>
  <si>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</si>
  <si>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</si>
  <si>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</si>
  <si>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</si>
  <si>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</si>
  <si>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</si>
  <si>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</si>
  <si>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</si>
  <si>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</si>
  <si>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</si>
  <si>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</si>
  <si>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</si>
  <si>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</si>
  <si>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</si>
  <si>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</si>
  <si>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</si>
  <si>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</si>
  <si>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</si>
  <si>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</si>
  <si>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</si>
  <si>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</si>
  <si>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</si>
  <si>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</si>
  <si>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</si>
  <si>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</si>
  <si>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</si>
  <si>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</si>
  <si>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</si>
  <si>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</si>
  <si>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</si>
  <si>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</si>
  <si>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</si>
  <si>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</si>
  <si>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</si>
  <si>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</si>
  <si>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</si>
  <si>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</si>
  <si>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</si>
  <si>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</si>
  <si>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</si>
  <si>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</si>
  <si>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</si>
  <si>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</si>
  <si>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</si>
  <si>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</si>
  <si>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</si>
  <si>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</si>
  <si>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</si>
  <si>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</si>
  <si>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</si>
  <si>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</si>
  <si>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</si>
  <si>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</si>
  <si>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</si>
  <si>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</si>
  <si>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</si>
  <si>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</si>
  <si>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</si>
  <si>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</si>
  <si>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</si>
  <si>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</si>
  <si>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</si>
  <si>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</si>
  <si>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</si>
  <si>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</si>
  <si>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</si>
  <si>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</si>
  <si>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</si>
  <si>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</si>
  <si>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</si>
  <si>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</si>
  <si>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</si>
  <si>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</si>
  <si>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</si>
  <si>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</si>
  <si>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</si>
  <si>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</si>
  <si>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</si>
  <si>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</si>
  <si>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</si>
  <si>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</si>
  <si>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</si>
  <si>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</si>
  <si>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</si>
  <si>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</si>
  <si>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</si>
  <si>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</si>
  <si>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</si>
  <si>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</si>
  <si>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</si>
  <si>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</si>
  <si>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</si>
  <si>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</si>
  <si>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</si>
  <si>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</si>
  <si>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</si>
  <si>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</si>
  <si>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</si>
  <si>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</si>
  <si>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</si>
  <si>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</si>
  <si>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</si>
  <si>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</si>
  <si>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</si>
  <si>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</si>
  <si>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</si>
  <si>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</si>
  <si>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</si>
  <si>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</si>
  <si>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</si>
  <si>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</si>
  <si>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</si>
  <si>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</si>
  <si>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</si>
  <si>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</si>
  <si>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</si>
  <si>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</si>
  <si>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</si>
  <si>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</si>
  <si>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</si>
  <si>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</si>
  <si>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</si>
  <si>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</si>
  <si>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</si>
  <si>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</si>
  <si>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</si>
  <si>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</si>
  <si>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</si>
  <si>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</si>
  <si>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</si>
  <si>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</si>
  <si>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</si>
  <si>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</si>
  <si>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</si>
  <si>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</si>
  <si>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</si>
  <si>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</si>
  <si>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</si>
  <si>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</si>
  <si>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</si>
  <si>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</si>
  <si>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</si>
  <si>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</si>
  <si>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</si>
  <si>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</si>
  <si>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</si>
  <si>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</si>
  <si>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</si>
  <si>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</si>
  <si>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</si>
  <si>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</si>
  <si>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</si>
  <si>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</si>
  <si>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</si>
  <si>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</si>
  <si>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</si>
  <si>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</si>
  <si>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</si>
  <si>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</si>
  <si>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</si>
  <si>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</si>
  <si>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</si>
  <si>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</si>
  <si>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</si>
  <si>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</si>
  <si>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</si>
  <si>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</si>
  <si>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</si>
  <si>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</si>
  <si>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</si>
  <si>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</si>
  <si>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</si>
  <si>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</si>
  <si>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</si>
  <si>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</si>
  <si>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</si>
  <si>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</si>
  <si>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</si>
  <si>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</si>
  <si>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</si>
  <si>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</si>
  <si>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</si>
  <si>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</si>
  <si>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</si>
  <si>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</si>
  <si>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</si>
  <si>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</si>
  <si>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</si>
  <si>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</si>
  <si>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</si>
  <si>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</si>
  <si>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</si>
  <si>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</si>
  <si>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</si>
  <si>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</si>
  <si>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</si>
  <si>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</si>
  <si>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</si>
  <si>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</si>
  <si>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</si>
  <si>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</si>
  <si>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</si>
  <si>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</si>
  <si>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</si>
  <si>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</si>
  <si>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</si>
  <si>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</si>
  <si>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</si>
  <si>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</si>
  <si>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</si>
  <si>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</si>
  <si>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</si>
  <si>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</si>
  <si>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</si>
  <si>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</si>
  <si>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</si>
  <si>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</si>
  <si>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</si>
  <si>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</si>
  <si>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</si>
  <si>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</si>
  <si>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</si>
  <si>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</si>
  <si>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</si>
  <si>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</si>
  <si>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</si>
  <si>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</si>
  <si>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</si>
  <si>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</si>
  <si>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</si>
  <si>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</si>
  <si>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</si>
  <si>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</si>
  <si>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</si>
  <si>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</si>
  <si>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</si>
  <si>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</si>
  <si>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</si>
  <si>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</si>
  <si>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</si>
  <si>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</si>
  <si>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</si>
  <si>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</si>
  <si>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</si>
  <si>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</si>
  <si>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</si>
  <si>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</si>
  <si>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</si>
  <si>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</si>
  <si>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</si>
  <si>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</si>
  <si>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</si>
  <si>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</si>
  <si>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</si>
  <si>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</si>
  <si>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</si>
  <si>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</si>
  <si>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</si>
  <si>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</si>
  <si>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</si>
  <si>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</si>
  <si>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</si>
  <si>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</si>
  <si>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</si>
  <si>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</si>
  <si>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</si>
  <si>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</si>
  <si>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</si>
  <si>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</si>
  <si>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</si>
  <si>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</si>
  <si>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</si>
  <si>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</si>
  <si>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</si>
  <si>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</si>
  <si>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</si>
  <si>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</si>
  <si>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</si>
  <si>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</si>
  <si>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</si>
  <si>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</si>
  <si>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</si>
  <si>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</si>
  <si>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</si>
  <si>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</si>
  <si>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</si>
  <si>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</si>
  <si>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</si>
  <si>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</si>
  <si>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</si>
  <si>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</si>
  <si>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</si>
  <si>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</si>
  <si>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</si>
  <si>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</si>
  <si>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</si>
  <si>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</si>
  <si>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</si>
  <si>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</si>
  <si>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</si>
  <si>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</si>
  <si>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</si>
  <si>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</si>
  <si>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</si>
  <si>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</si>
  <si>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</si>
  <si>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</si>
  <si>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</si>
  <si>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</si>
  <si>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</si>
  <si>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</si>
  <si>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</si>
  <si>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</si>
  <si>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</si>
  <si>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</si>
  <si>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</si>
  <si>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</si>
  <si>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</si>
  <si>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</si>
  <si>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</si>
  <si>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</si>
  <si>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</si>
  <si>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</si>
  <si>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</si>
  <si>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</si>
  <si>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</si>
  <si>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</si>
  <si>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</si>
  <si>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</si>
  <si>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</si>
  <si>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</si>
  <si>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</si>
  <si>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</si>
  <si>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</si>
  <si>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</si>
  <si>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</si>
  <si>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</si>
  <si>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</si>
  <si>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</si>
  <si>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</si>
  <si>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</si>
  <si>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</si>
  <si>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</si>
  <si>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</si>
  <si>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</si>
  <si>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</si>
  <si>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</si>
  <si>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</si>
  <si>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</si>
  <si>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</si>
  <si>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</si>
  <si>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</si>
  <si>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</si>
  <si>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</si>
  <si>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</si>
  <si>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</si>
  <si>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</si>
  <si>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</si>
  <si>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</si>
  <si>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</si>
  <si>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</si>
  <si>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</si>
  <si>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</si>
  <si>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</si>
  <si>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</si>
  <si>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</si>
  <si>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</si>
  <si>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</si>
  <si>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</si>
  <si>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</si>
  <si>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</si>
  <si>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</si>
  <si>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</si>
  <si>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</si>
  <si>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</si>
  <si>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</si>
  <si>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</si>
  <si>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</si>
  <si>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</si>
  <si>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</si>
  <si>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</si>
  <si>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</si>
  <si>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</si>
  <si>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</si>
  <si>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</si>
  <si>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</si>
  <si>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</si>
  <si>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</si>
  <si>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</si>
  <si>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</si>
  <si>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</si>
  <si>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</si>
  <si>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</si>
  <si>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</si>
  <si>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</si>
  <si>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</si>
  <si>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</si>
  <si>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</si>
  <si>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</si>
  <si>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</si>
  <si>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</si>
  <si>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</si>
  <si>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</si>
  <si>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</si>
  <si>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</si>
  <si>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</si>
  <si>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</si>
  <si>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</si>
  <si>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</si>
  <si>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</si>
  <si>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</si>
  <si>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</si>
  <si>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</si>
  <si>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</si>
  <si>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</si>
  <si>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</si>
  <si>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</si>
  <si>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</si>
  <si>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</si>
  <si>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</si>
  <si>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</si>
  <si>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</si>
  <si>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</si>
  <si>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</si>
  <si>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</si>
  <si>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</si>
  <si>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</si>
  <si>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</si>
  <si>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</si>
  <si>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</si>
  <si>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</si>
  <si>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</si>
  <si>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</si>
  <si>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</si>
  <si>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</si>
  <si>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</si>
  <si>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</si>
  <si>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</si>
  <si>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</si>
  <si>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</si>
  <si>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</si>
  <si>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</si>
  <si>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</si>
  <si>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</si>
  <si>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</si>
  <si>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</si>
  <si>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</si>
  <si>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</si>
  <si>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</si>
  <si>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</si>
  <si>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</si>
  <si>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</si>
  <si>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</si>
  <si>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</si>
  <si>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</si>
  <si>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</si>
  <si>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</si>
  <si>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</si>
  <si>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</si>
  <si>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</si>
  <si>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</si>
  <si>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</si>
  <si>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</si>
  <si>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</si>
  <si>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</si>
  <si>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</si>
  <si>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</si>
  <si>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</si>
  <si>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</si>
  <si>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</si>
  <si>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</si>
  <si>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</si>
  <si>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</si>
  <si>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</si>
  <si>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</si>
  <si>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</si>
  <si>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</si>
  <si>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</si>
  <si>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</si>
  <si>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</si>
  <si>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</si>
  <si>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</si>
  <si>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</si>
  <si>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</si>
  <si>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</si>
  <si>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</si>
  <si>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</si>
  <si>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</si>
  <si>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</si>
  <si>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</si>
  <si>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</si>
  <si>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</si>
  <si>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</si>
  <si>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</si>
  <si>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</si>
  <si>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</si>
  <si>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</si>
  <si>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</si>
  <si>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</si>
  <si>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</si>
  <si>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</si>
  <si>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</si>
  <si>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</si>
  <si>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</si>
  <si>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</si>
  <si>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</si>
  <si>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</si>
  <si>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</si>
  <si>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</si>
  <si>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</si>
  <si>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</si>
  <si>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</si>
  <si>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</si>
  <si>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</si>
  <si>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</si>
  <si>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</si>
  <si>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</si>
  <si>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</si>
  <si>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</si>
  <si>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</si>
  <si>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</si>
  <si>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</si>
  <si>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</si>
  <si>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</si>
  <si>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</si>
  <si>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</si>
  <si>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</si>
  <si>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</si>
  <si>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</si>
  <si>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</si>
  <si>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</si>
  <si>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</si>
  <si>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</si>
  <si>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</si>
  <si>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</si>
  <si>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</si>
  <si>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</si>
  <si>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</si>
  <si>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</si>
  <si>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</si>
  <si>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</si>
  <si>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</si>
  <si>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</si>
  <si>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</si>
  <si>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</si>
  <si>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</si>
  <si>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</si>
  <si>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</si>
  <si>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</si>
  <si>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</si>
  <si>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</si>
  <si>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</si>
  <si>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</si>
  <si>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</si>
  <si>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</si>
  <si>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</si>
  <si>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</si>
  <si>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</si>
  <si>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</si>
  <si>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</si>
  <si>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</si>
  <si>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</si>
  <si>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</si>
  <si>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</si>
  <si>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</si>
  <si>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</si>
  <si>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</si>
  <si>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</si>
  <si>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</si>
  <si>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</si>
  <si>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</si>
  <si>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</si>
  <si>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</si>
  <si>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</si>
  <si>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</si>
  <si>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</si>
  <si>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</si>
  <si>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</si>
  <si>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</si>
  <si>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</si>
  <si>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</si>
  <si>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</si>
  <si>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</si>
  <si>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</si>
  <si>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</si>
  <si>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</si>
  <si>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</si>
  <si>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</si>
  <si>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</si>
  <si>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</si>
  <si>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</si>
  <si>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</si>
  <si>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</si>
  <si>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</si>
  <si>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</si>
  <si>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</si>
  <si>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</si>
  <si>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</si>
  <si>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</si>
  <si>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</si>
  <si>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</si>
  <si>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</si>
  <si>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</si>
  <si>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</si>
  <si>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</si>
  <si>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</si>
  <si>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</si>
  <si>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</si>
  <si>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</si>
  <si>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</si>
  <si>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</si>
  <si>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</si>
  <si>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</si>
  <si>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</si>
  <si>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</si>
  <si>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</si>
  <si>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</si>
  <si>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</si>
  <si>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</si>
  <si>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</si>
  <si>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</si>
  <si>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</si>
  <si>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</si>
  <si>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</si>
  <si>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</si>
  <si>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</si>
  <si>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</si>
  <si>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</si>
  <si>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</si>
  <si>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</si>
  <si>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</si>
  <si>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</si>
  <si>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</si>
  <si>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</si>
  <si>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</si>
  <si>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</si>
  <si>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</si>
  <si>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</si>
  <si>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</si>
  <si>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</si>
  <si>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</si>
  <si>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</si>
  <si>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</si>
  <si>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</si>
  <si>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</si>
  <si>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</si>
  <si>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</si>
  <si>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</si>
  <si>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</si>
  <si>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</si>
  <si>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</si>
  <si>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</si>
  <si>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</si>
  <si>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</si>
  <si>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</si>
  <si>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</si>
  <si>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</si>
  <si>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</si>
  <si>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</si>
  <si>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</si>
  <si>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</si>
  <si>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</si>
  <si>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</si>
  <si>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</si>
  <si>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</si>
  <si>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</si>
  <si>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</si>
  <si>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</si>
  <si>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</si>
  <si>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</si>
  <si>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</si>
  <si>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</si>
  <si>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</si>
  <si>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</si>
  <si>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</si>
  <si>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</si>
  <si>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</si>
  <si>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</si>
  <si>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</si>
  <si>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</si>
  <si>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</si>
  <si>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</si>
  <si>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</si>
  <si>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</si>
  <si>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</si>
  <si>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</si>
  <si>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</si>
  <si>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</si>
  <si>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</si>
  <si>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</si>
  <si>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</si>
  <si>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</si>
  <si>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</si>
  <si>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</si>
  <si>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</si>
  <si>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</si>
  <si>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</si>
  <si>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</si>
  <si>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</si>
  <si>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</si>
  <si>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</si>
  <si>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</si>
  <si>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</si>
  <si>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</si>
  <si>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</si>
  <si>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</si>
  <si>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</si>
  <si>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</si>
  <si>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</si>
  <si>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</si>
  <si>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</si>
  <si>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</si>
  <si>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</si>
  <si>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</si>
  <si>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</si>
  <si>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</si>
  <si>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</si>
  <si>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</si>
  <si>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</si>
  <si>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</si>
  <si>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</si>
  <si>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</si>
  <si>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</si>
  <si>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</si>
  <si>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</si>
  <si>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</si>
  <si>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</si>
  <si>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</si>
  <si>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</si>
  <si>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</si>
  <si>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</si>
  <si>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</si>
  <si>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</si>
  <si>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</si>
  <si>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</si>
  <si>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</si>
  <si>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</si>
  <si>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</si>
  <si>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</si>
  <si>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</si>
  <si>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</si>
  <si>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</si>
  <si>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</si>
  <si>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</si>
  <si>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</si>
  <si>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</si>
  <si>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</si>
  <si>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</si>
  <si>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</si>
  <si>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</si>
  <si>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</si>
  <si>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</si>
  <si>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</si>
  <si>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</si>
  <si>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</si>
  <si>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</si>
  <si>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</si>
  <si>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</si>
  <si>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</si>
  <si>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</si>
  <si>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</si>
  <si>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</si>
  <si>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</si>
  <si>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</si>
  <si>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</si>
  <si>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</si>
  <si>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</si>
  <si>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</si>
  <si>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</si>
  <si>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</si>
  <si>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</si>
  <si>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</si>
  <si>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</si>
  <si>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</si>
  <si>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</si>
  <si>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</si>
  <si>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</si>
  <si>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</si>
  <si>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</si>
  <si>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</si>
  <si>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</si>
  <si>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</si>
  <si>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</si>
  <si>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</si>
  <si>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</si>
  <si>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</si>
  <si>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</si>
  <si>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</si>
  <si>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</si>
  <si>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</si>
  <si>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</si>
  <si>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</si>
  <si>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</si>
  <si>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</si>
  <si>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</si>
  <si>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</si>
  <si>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</si>
  <si>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</si>
  <si>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</si>
  <si>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</si>
  <si>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</si>
  <si>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</si>
  <si>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</si>
  <si>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</si>
  <si>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</si>
  <si>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</si>
  <si>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</si>
  <si>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</si>
  <si>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</si>
  <si>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</si>
  <si>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</si>
  <si>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</si>
  <si>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</si>
  <si>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</si>
  <si>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</si>
  <si>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</si>
  <si>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</si>
  <si>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</si>
  <si>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</si>
  <si>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</si>
  <si>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</si>
  <si>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</si>
  <si>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</si>
  <si>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</si>
  <si>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</si>
  <si>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</si>
  <si>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</si>
  <si>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</si>
  <si>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</si>
  <si>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</si>
  <si>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</si>
  <si>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</si>
  <si>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</si>
  <si>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</si>
  <si>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</si>
  <si>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</si>
  <si>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</si>
  <si>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</si>
  <si>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</si>
  <si>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</si>
  <si>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</si>
  <si>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</si>
  <si>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</si>
  <si>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</si>
  <si>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</si>
  <si>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</si>
  <si>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</si>
  <si>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</si>
  <si>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</si>
  <si>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</si>
  <si>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</si>
  <si>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</si>
  <si>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</si>
  <si>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</si>
  <si>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</si>
  <si>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</si>
  <si>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</si>
  <si>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</si>
  <si>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</si>
  <si>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</si>
  <si>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</si>
  <si>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</si>
  <si>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</si>
  <si>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</si>
  <si>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</si>
  <si>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</si>
  <si>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</si>
  <si>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</si>
  <si>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</si>
  <si>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</si>
  <si>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</si>
  <si>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</si>
  <si>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</si>
  <si>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</si>
  <si>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</si>
  <si>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</si>
  <si>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</si>
  <si>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</si>
  <si>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</si>
  <si>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</si>
  <si>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</si>
  <si>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</si>
  <si>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</si>
  <si>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</si>
  <si>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</si>
  <si>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</si>
  <si>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</si>
  <si>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</si>
  <si>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</si>
  <si>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</si>
  <si>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</si>
  <si>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</si>
  <si>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</si>
  <si>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</si>
  <si>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</si>
  <si>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</si>
  <si>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</si>
  <si>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</si>
  <si>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</si>
  <si>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</si>
  <si>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</si>
  <si>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</si>
  <si>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</si>
  <si>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</si>
  <si>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</si>
  <si>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</si>
  <si>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</si>
  <si>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</si>
  <si>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</si>
  <si>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</si>
  <si>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</si>
  <si>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</si>
  <si>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</si>
  <si>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</si>
  <si>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</si>
  <si>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</si>
  <si>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</si>
  <si>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</si>
  <si>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</si>
  <si>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</si>
  <si>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</si>
  <si>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</si>
  <si>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</si>
  <si>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</si>
  <si>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</si>
  <si>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</si>
  <si>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</si>
  <si>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</si>
  <si>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</si>
  <si>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</si>
  <si>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</si>
  <si>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</si>
  <si>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</si>
  <si>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</si>
  <si>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</si>
  <si>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</si>
  <si>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</si>
  <si>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</si>
  <si>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</si>
  <si>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</si>
  <si>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</si>
  <si>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</si>
  <si>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</si>
  <si>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</si>
  <si>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</si>
  <si>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</si>
  <si>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</si>
  <si>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</si>
  <si>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</si>
  <si>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</si>
  <si>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</si>
  <si>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</si>
  <si>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</si>
  <si>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</si>
  <si>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</si>
  <si>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</si>
  <si>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</si>
  <si>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</si>
  <si>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</si>
  <si>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</si>
  <si>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</si>
  <si>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</si>
  <si>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</si>
  <si>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</si>
  <si>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</si>
  <si>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</si>
  <si>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</si>
  <si>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</si>
  <si>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</si>
  <si>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</si>
  <si>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</si>
  <si>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</si>
  <si>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</si>
  <si>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</si>
  <si>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</si>
  <si>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</si>
  <si>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</si>
  <si>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</si>
  <si>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</si>
  <si>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</si>
  <si>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</si>
  <si>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</si>
  <si>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</si>
  <si>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</si>
  <si>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</si>
  <si>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</si>
  <si>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</si>
  <si>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</si>
  <si>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</si>
  <si>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</si>
  <si>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</si>
  <si>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</si>
  <si>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</si>
  <si>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</si>
  <si>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</si>
  <si>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</si>
  <si>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</si>
  <si>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</si>
  <si>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</si>
  <si>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</si>
  <si>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</si>
  <si>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</si>
  <si>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</si>
  <si>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</si>
  <si>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</si>
  <si>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</si>
  <si>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</si>
  <si>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</si>
  <si>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</si>
  <si>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</si>
  <si>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</si>
  <si>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</si>
  <si>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</si>
  <si>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</si>
  <si>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</si>
  <si>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</si>
  <si>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</si>
  <si>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</si>
  <si>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</si>
  <si>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</si>
  <si>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</si>
  <si>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</si>
  <si>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</si>
  <si>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</si>
  <si>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</si>
  <si>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</si>
  <si>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</si>
  <si>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</si>
  <si>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</si>
  <si>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</si>
  <si>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</si>
  <si>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</si>
  <si>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</si>
  <si>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</si>
  <si>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</si>
  <si>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</si>
  <si>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</si>
  <si>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</si>
  <si>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</si>
  <si>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</si>
  <si>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</si>
  <si>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</si>
  <si>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</si>
  <si>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</si>
  <si>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</si>
  <si>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</si>
  <si>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</si>
  <si>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</si>
  <si>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</si>
  <si>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</si>
  <si>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</si>
  <si>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</si>
  <si>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</si>
  <si>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</si>
  <si>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</si>
  <si>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</si>
  <si>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</si>
  <si>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</si>
  <si>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</si>
  <si>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</si>
  <si>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</si>
  <si>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</si>
  <si>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</si>
  <si>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</si>
  <si>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</si>
  <si>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</si>
  <si>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</si>
  <si>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</si>
  <si>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</si>
  <si>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</si>
  <si>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</si>
  <si>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</si>
  <si>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</si>
  <si>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</si>
  <si>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</si>
  <si>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</si>
  <si>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</si>
  <si>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</si>
  <si>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</si>
  <si>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</si>
  <si>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</si>
  <si>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</si>
  <si>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</si>
  <si>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</si>
  <si>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</si>
  <si>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</si>
  <si>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</si>
  <si>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</si>
  <si>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</si>
  <si>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</si>
  <si>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</si>
  <si>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</si>
  <si>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</si>
  <si>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</si>
  <si>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</si>
  <si>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</si>
  <si>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</si>
  <si>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</si>
  <si>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</si>
  <si>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</si>
  <si>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</si>
  <si>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</si>
  <si>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</si>
  <si>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</si>
  <si>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</si>
  <si>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</si>
  <si>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</si>
  <si>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</si>
  <si>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</si>
  <si>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</si>
  <si>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</si>
  <si>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</si>
  <si>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</si>
  <si>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</si>
  <si>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</si>
  <si>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</si>
  <si>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</si>
  <si>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</si>
  <si>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</si>
  <si>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</si>
  <si>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</si>
  <si>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</si>
  <si>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</si>
  <si>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</si>
  <si>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</si>
  <si>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</si>
  <si>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</si>
  <si>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</si>
  <si>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</si>
  <si>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</si>
  <si>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</si>
  <si>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</si>
  <si>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</si>
  <si>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</si>
  <si>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</si>
  <si>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</si>
  <si>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</si>
  <si>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</si>
  <si>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</si>
  <si>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</si>
  <si>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</si>
  <si>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</si>
  <si>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</si>
  <si>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</si>
  <si>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</si>
  <si>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</si>
  <si>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</si>
  <si>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</si>
  <si>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</si>
  <si>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</si>
  <si>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</si>
  <si>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</si>
  <si>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</si>
  <si>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</si>
  <si>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</si>
  <si>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</si>
  <si>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</si>
  <si>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</si>
  <si>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</si>
  <si>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</si>
  <si>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</si>
  <si>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</si>
  <si>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</si>
  <si>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</si>
  <si>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</si>
  <si>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</si>
  <si>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</si>
  <si>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</si>
  <si>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</si>
  <si>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</si>
  <si>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</si>
  <si>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</si>
  <si>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</si>
  <si>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</si>
  <si>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</si>
  <si>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</si>
  <si>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</si>
  <si>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</si>
  <si>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</si>
  <si>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</si>
  <si>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</si>
  <si>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</si>
  <si>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</si>
  <si>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</si>
  <si>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</si>
  <si>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</si>
  <si>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</si>
  <si>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</si>
  <si>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</si>
  <si>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</si>
  <si>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</si>
  <si>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</si>
  <si>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</si>
  <si>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</si>
  <si>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</si>
  <si>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</si>
  <si>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</si>
  <si>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</si>
  <si>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</si>
  <si>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</si>
  <si>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</si>
  <si>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</si>
  <si>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</si>
  <si>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</si>
  <si>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</si>
  <si>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</si>
  <si>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</si>
  <si>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</si>
  <si>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</si>
  <si>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</si>
  <si>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</si>
  <si>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</si>
  <si>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</si>
  <si>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</si>
  <si>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</si>
  <si>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</si>
  <si>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</si>
  <si>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</si>
  <si>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</si>
  <si>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</si>
  <si>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</si>
  <si>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</si>
  <si>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</si>
  <si>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</si>
  <si>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</si>
  <si>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</si>
  <si>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</si>
  <si>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</si>
  <si>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</si>
  <si>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</si>
  <si>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</si>
  <si>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</si>
  <si>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</si>
  <si>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</si>
  <si>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</si>
  <si>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</si>
  <si>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</si>
  <si>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</si>
  <si>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</si>
  <si>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</si>
  <si>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</si>
  <si>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</si>
  <si>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</si>
  <si>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</si>
  <si>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</si>
  <si>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</si>
  <si>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</si>
  <si>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</si>
  <si>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</si>
  <si>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</si>
  <si>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</si>
  <si>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</si>
  <si>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</si>
  <si>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</si>
  <si>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</si>
  <si>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</si>
  <si>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</si>
  <si>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</si>
  <si>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</si>
  <si>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</si>
  <si>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</si>
  <si>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</si>
  <si>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</si>
  <si>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</si>
  <si>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</si>
  <si>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</si>
  <si>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</si>
  <si>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</si>
  <si>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</si>
  <si>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</si>
  <si>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</si>
  <si>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</si>
  <si>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</si>
  <si>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</si>
  <si>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</si>
  <si>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</si>
  <si>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</si>
  <si>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</si>
  <si>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</si>
  <si>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</si>
  <si>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</si>
  <si>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</si>
  <si>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</si>
  <si>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</si>
  <si>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</si>
  <si>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</si>
  <si>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</si>
  <si>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</si>
  <si>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</si>
  <si>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</si>
  <si>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</si>
  <si>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</si>
  <si>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</si>
  <si>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</si>
  <si>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</si>
  <si>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</si>
  <si>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</si>
  <si>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</si>
  <si>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</si>
  <si>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</si>
  <si>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</si>
  <si>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</si>
  <si>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</si>
  <si>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</si>
  <si>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</si>
  <si>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</si>
  <si>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</si>
  <si>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</si>
  <si>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</si>
  <si>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</si>
  <si>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</si>
  <si>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</si>
  <si>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</si>
  <si>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</si>
  <si>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</si>
  <si>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</si>
  <si>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</si>
  <si>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</si>
  <si>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</si>
  <si>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</si>
  <si>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</si>
  <si>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</si>
  <si>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</si>
  <si>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</si>
  <si>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</si>
  <si>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</si>
  <si>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</si>
  <si>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</si>
  <si>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</si>
  <si>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</si>
  <si>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</si>
  <si>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</si>
  <si>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</si>
  <si>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</si>
  <si>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</si>
  <si>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</si>
  <si>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</si>
  <si>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</si>
  <si>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</si>
  <si>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</si>
  <si>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</si>
  <si>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</si>
  <si>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</si>
  <si>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</si>
  <si>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</si>
  <si>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</si>
  <si>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</si>
  <si>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</si>
  <si>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</si>
  <si>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</si>
  <si>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</si>
  <si>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</si>
  <si>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</si>
  <si>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</si>
  <si>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</si>
  <si>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</si>
  <si>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</si>
  <si>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</si>
  <si>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</si>
  <si>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</si>
  <si>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</si>
  <si>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</si>
  <si>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</si>
  <si>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</si>
  <si>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</si>
  <si>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</si>
  <si>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</si>
  <si>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</si>
  <si>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</si>
  <si>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</si>
  <si>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</si>
  <si>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</si>
  <si>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</si>
  <si>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</si>
  <si>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</si>
  <si>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</si>
  <si>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</si>
  <si>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</si>
  <si>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</si>
  <si>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</si>
  <si>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</si>
  <si>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</si>
  <si>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</si>
  <si>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</si>
  <si>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</si>
  <si>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</si>
  <si>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</si>
  <si>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</si>
  <si>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</si>
  <si>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</si>
  <si>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</si>
  <si>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</si>
  <si>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</si>
  <si>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</si>
  <si>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</si>
  <si>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</si>
  <si>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</si>
  <si>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</si>
  <si>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</si>
  <si>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</si>
  <si>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</si>
  <si>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</si>
  <si>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</si>
  <si>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</si>
  <si>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</si>
  <si>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</si>
  <si>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</si>
  <si>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</si>
  <si>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</si>
  <si>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</si>
  <si>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</si>
  <si>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</si>
  <si>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</si>
  <si>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</si>
  <si>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</si>
  <si>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</si>
  <si>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</si>
  <si>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</si>
  <si>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</si>
  <si>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</si>
  <si>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</si>
  <si>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</si>
  <si>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</si>
  <si>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</si>
  <si>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</si>
  <si>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</si>
  <si>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</si>
  <si>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</si>
  <si>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</si>
  <si>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</si>
  <si>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</si>
  <si>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</si>
  <si>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</si>
  <si>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</si>
  <si>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</si>
  <si>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</si>
  <si>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</si>
  <si>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</si>
  <si>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</si>
  <si>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</si>
  <si>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</si>
  <si>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</si>
  <si>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</si>
  <si>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</si>
  <si>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</si>
  <si>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</si>
  <si>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</si>
  <si>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</si>
  <si>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</si>
  <si>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</si>
  <si>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</si>
  <si>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</si>
  <si>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</si>
  <si>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</si>
  <si>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</si>
  <si>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</si>
  <si>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</si>
  <si>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</si>
  <si>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</si>
  <si>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</si>
  <si>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</si>
  <si>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</si>
  <si>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</si>
  <si>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</si>
  <si>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</si>
  <si>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</si>
  <si>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</si>
  <si>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</si>
  <si>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</si>
  <si>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</si>
  <si>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</si>
  <si>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</si>
  <si>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</si>
  <si>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</si>
  <si>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</si>
  <si>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</si>
  <si>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</si>
  <si>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</si>
  <si>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</si>
  <si>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</si>
  <si>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</si>
  <si>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</si>
  <si>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</si>
  <si>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</si>
  <si>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</si>
  <si>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</si>
  <si>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</si>
  <si>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</si>
  <si>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</si>
  <si>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</si>
  <si>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</si>
  <si>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</si>
  <si>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</si>
  <si>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</si>
  <si>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</si>
  <si>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</si>
  <si>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</si>
  <si>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</si>
  <si>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</si>
  <si>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</si>
  <si>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</si>
  <si>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</si>
  <si>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</si>
  <si>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</si>
  <si>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</si>
  <si>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</si>
  <si>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</si>
  <si>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</si>
  <si>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</si>
  <si>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</si>
  <si>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</si>
  <si>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</si>
  <si>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</si>
  <si>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</si>
  <si>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</si>
  <si>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</si>
  <si>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</si>
  <si>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</si>
  <si>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</si>
  <si>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</si>
  <si>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</si>
  <si>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</si>
  <si>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</si>
  <si>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</si>
  <si>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</si>
  <si>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</si>
  <si>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</si>
  <si>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</si>
  <si>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</si>
  <si>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</si>
  <si>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</si>
  <si>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</si>
  <si>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</si>
  <si>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</si>
  <si>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</si>
  <si>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</si>
  <si>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</si>
  <si>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</si>
  <si>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</si>
  <si>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</si>
  <si>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</si>
  <si>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</si>
  <si>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</si>
  <si>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</si>
  <si>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</si>
  <si>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</si>
  <si>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</si>
  <si>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</si>
  <si>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</si>
  <si>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</si>
  <si>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</si>
  <si>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</si>
  <si>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</si>
  <si>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</si>
  <si>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</si>
  <si>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</si>
  <si>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</si>
  <si>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</si>
  <si>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</si>
  <si>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</si>
  <si>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</si>
  <si>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</si>
  <si>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</si>
  <si>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</si>
  <si>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</si>
  <si>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</si>
  <si>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</si>
  <si>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</si>
  <si>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</si>
  <si>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</si>
  <si>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</si>
  <si>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</si>
  <si>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</si>
  <si>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</si>
  <si>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</si>
  <si>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</si>
  <si>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</si>
  <si>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</si>
  <si>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</si>
  <si>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</si>
  <si>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</si>
  <si>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</si>
  <si>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</si>
  <si>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</si>
  <si>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</si>
  <si>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</si>
  <si>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</si>
  <si>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</si>
  <si>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</si>
  <si>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</si>
  <si>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</si>
  <si>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</si>
  <si>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</si>
  <si>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</si>
  <si>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</si>
  <si>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</si>
  <si>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</si>
  <si>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</si>
  <si>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</si>
  <si>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</si>
  <si>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</si>
  <si>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</si>
  <si>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</si>
  <si>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</si>
  <si>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</si>
  <si>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</si>
  <si>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</si>
  <si>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</si>
  <si>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</si>
  <si>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</si>
  <si>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</si>
  <si>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</si>
  <si>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</si>
  <si>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</si>
  <si>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</si>
  <si>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</si>
  <si>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</si>
  <si>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</si>
  <si>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</si>
  <si>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</si>
  <si>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</si>
  <si>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</si>
  <si>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</si>
  <si>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</si>
  <si>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</si>
  <si>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</si>
  <si>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</si>
  <si>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</si>
  <si>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</si>
  <si>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</si>
  <si>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</si>
  <si>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</si>
  <si>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</si>
  <si>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</si>
  <si>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</si>
  <si>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</si>
  <si>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</si>
  <si>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</si>
  <si>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</si>
  <si>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</si>
  <si>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</si>
  <si>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</si>
  <si>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</si>
  <si>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</si>
  <si>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</si>
  <si>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</si>
  <si>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</si>
  <si>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</si>
  <si>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</si>
  <si>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</si>
  <si>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</si>
  <si>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</si>
  <si>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</si>
  <si>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</si>
  <si>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</si>
  <si>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</si>
  <si>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</si>
  <si>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</si>
  <si>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</si>
  <si>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</si>
  <si>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</si>
  <si>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</si>
  <si>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</si>
  <si>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</si>
  <si>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</si>
  <si>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</si>
  <si>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</si>
  <si>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</si>
  <si>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</si>
  <si>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</si>
  <si>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</si>
  <si>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</si>
  <si>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</si>
  <si>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</si>
  <si>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</si>
  <si>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</si>
  <si>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</si>
  <si>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</si>
  <si>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</si>
  <si>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</si>
  <si>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</si>
  <si>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</si>
  <si>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</si>
  <si>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</si>
  <si>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</si>
  <si>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</si>
  <si>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</si>
  <si>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</si>
  <si>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</si>
  <si>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</si>
  <si>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</si>
  <si>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</si>
  <si>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</si>
  <si>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</si>
  <si>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</si>
  <si>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</si>
  <si>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</si>
  <si>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</si>
  <si>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</si>
  <si>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</si>
  <si>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</si>
  <si>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</si>
  <si>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</si>
  <si>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</si>
  <si>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</si>
  <si>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</si>
  <si>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</si>
  <si>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</si>
  <si>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</si>
  <si>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</si>
  <si>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</si>
  <si>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</si>
  <si>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</si>
  <si>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</si>
  <si>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</si>
  <si>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</si>
  <si>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</si>
  <si>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</si>
  <si>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</si>
  <si>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</si>
  <si>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</si>
  <si>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</si>
  <si>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</si>
  <si>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</si>
  <si>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</si>
  <si>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</si>
  <si>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</si>
  <si>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</si>
  <si>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</si>
  <si>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</si>
  <si>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</si>
  <si>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</si>
  <si>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</si>
  <si>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</si>
  <si>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</si>
  <si>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</si>
  <si>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</si>
  <si>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</si>
  <si>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</si>
  <si>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</si>
  <si>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</si>
  <si>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</si>
  <si>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</si>
  <si>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</si>
  <si>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</si>
  <si>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</si>
  <si>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</si>
  <si>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</si>
  <si>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</si>
  <si>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</si>
  <si>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</si>
  <si>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</si>
  <si>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</si>
  <si>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</si>
  <si>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</si>
  <si>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</si>
  <si>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</si>
  <si>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</si>
  <si>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</si>
  <si>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</si>
  <si>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</si>
  <si>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</si>
  <si>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</si>
  <si>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</si>
  <si>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</si>
  <si>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</si>
  <si>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</si>
  <si>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</si>
  <si>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</si>
  <si>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</si>
  <si>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</si>
  <si>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</si>
  <si>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</si>
  <si>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</si>
  <si>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</si>
  <si>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</si>
  <si>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</si>
  <si>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</si>
  <si>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</si>
  <si>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</si>
  <si>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</si>
  <si>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</si>
  <si>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</si>
  <si>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</si>
  <si>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</si>
  <si>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</si>
  <si>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</si>
  <si>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</si>
  <si>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</si>
  <si>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</si>
  <si>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</si>
  <si>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</si>
  <si>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</si>
  <si>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</si>
  <si>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</si>
  <si>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</si>
  <si>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</si>
  <si>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</si>
  <si>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</si>
  <si>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</si>
  <si>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</si>
  <si>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</si>
  <si>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</si>
  <si>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</si>
  <si>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</si>
  <si>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</si>
  <si>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</si>
  <si>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</si>
  <si>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</si>
  <si>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</si>
  <si>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</si>
  <si>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</si>
  <si>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</si>
  <si>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</si>
  <si>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</si>
  <si>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</si>
  <si>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</si>
  <si>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</si>
  <si>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</si>
  <si>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</si>
  <si>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</si>
  <si>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</si>
  <si>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</si>
  <si>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</si>
  <si>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</si>
  <si>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</si>
  <si>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</si>
  <si>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</si>
  <si>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</si>
  <si>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</si>
  <si>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</si>
  <si>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</si>
  <si>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</si>
  <si>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</si>
  <si>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</si>
  <si>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</si>
  <si>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</si>
  <si>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</si>
  <si>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</si>
  <si>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</si>
  <si>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</si>
  <si>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</si>
  <si>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</si>
  <si>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</si>
  <si>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</si>
  <si>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</si>
  <si>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</si>
  <si>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</si>
  <si>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</si>
  <si>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</si>
  <si>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</si>
  <si>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</si>
  <si>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</si>
  <si>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</si>
  <si>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</si>
  <si>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</si>
  <si>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</si>
  <si>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</si>
  <si>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</si>
  <si>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</si>
  <si>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</si>
  <si>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</si>
  <si>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</si>
  <si>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</si>
  <si>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</si>
  <si>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</si>
  <si>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</si>
  <si>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</si>
  <si>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</si>
  <si>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</si>
  <si>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</si>
  <si>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</si>
  <si>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</si>
  <si>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</si>
  <si>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</si>
  <si>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</si>
  <si>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</si>
  <si>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</si>
  <si>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</si>
  <si>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</si>
  <si>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</si>
  <si>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</si>
  <si>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</si>
  <si>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</si>
  <si>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</si>
  <si>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</si>
  <si>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</si>
  <si>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</si>
  <si>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</si>
  <si>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</si>
  <si>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</si>
  <si>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</si>
  <si>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</si>
  <si>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</si>
  <si>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</si>
  <si>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</si>
  <si>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</si>
  <si>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</si>
  <si>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</si>
  <si>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</si>
  <si>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</si>
  <si>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</si>
  <si>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</si>
  <si>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</si>
  <si>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</si>
  <si>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</si>
  <si>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</si>
  <si>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</si>
  <si>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</si>
  <si>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</si>
  <si>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</si>
  <si>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</si>
  <si>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</si>
  <si>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</si>
  <si>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</si>
  <si>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</si>
  <si>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</si>
  <si>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</si>
  <si>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</si>
  <si>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</si>
  <si>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</si>
  <si>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</si>
  <si>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</si>
  <si>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</si>
  <si>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</si>
  <si>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</si>
  <si>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</si>
  <si>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</si>
  <si>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</si>
  <si>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</si>
  <si>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</si>
  <si>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</si>
  <si>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</si>
  <si>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</si>
  <si>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</si>
  <si>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</si>
  <si>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</si>
  <si>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</si>
  <si>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</si>
  <si>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</si>
  <si>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</si>
  <si>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</si>
  <si>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</si>
  <si>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</si>
  <si>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</si>
  <si>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</si>
  <si>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</si>
  <si>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</si>
  <si>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</si>
  <si>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</si>
  <si>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</si>
  <si>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</si>
  <si>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</si>
  <si>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</si>
  <si>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</si>
  <si>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</si>
  <si>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</si>
  <si>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</si>
  <si>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</si>
  <si>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</si>
  <si>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</si>
  <si>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</si>
  <si>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</si>
  <si>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</si>
  <si>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</si>
  <si>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</si>
  <si>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</si>
  <si>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</si>
  <si>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</si>
  <si>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</si>
  <si>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</si>
  <si>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</si>
  <si>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</si>
  <si>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</si>
  <si>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</si>
  <si>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</si>
  <si>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</si>
  <si>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</si>
  <si>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</si>
  <si>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</si>
  <si>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</si>
  <si>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</si>
  <si>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</si>
  <si>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</si>
  <si>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</si>
  <si>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</si>
  <si>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</si>
  <si>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</si>
  <si>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</si>
  <si>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</si>
  <si>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</si>
  <si>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</si>
  <si>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</si>
  <si>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</si>
  <si>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</si>
  <si>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</si>
  <si>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</si>
  <si>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</si>
  <si>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</si>
  <si>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</si>
  <si>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</si>
  <si>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</si>
  <si>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</si>
  <si>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</si>
  <si>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</si>
  <si>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</si>
  <si>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</si>
  <si>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</si>
  <si>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</si>
  <si>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</si>
  <si>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</si>
  <si>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</si>
  <si>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</si>
  <si>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</si>
  <si>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</si>
  <si>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</si>
  <si>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</si>
  <si>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</si>
  <si>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</si>
  <si>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</si>
  <si>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</si>
  <si>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</si>
  <si>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</si>
  <si>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</si>
  <si>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</si>
  <si>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</si>
  <si>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</si>
  <si>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</si>
  <si>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</si>
  <si>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</si>
  <si>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</si>
  <si>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</si>
  <si>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</si>
  <si>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</si>
  <si>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</si>
  <si>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</si>
  <si>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</si>
  <si>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</si>
  <si>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</si>
  <si>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</si>
  <si>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</si>
  <si>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</si>
  <si>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</si>
  <si>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</si>
  <si>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</si>
  <si>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</si>
  <si>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</si>
  <si>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</si>
  <si>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</si>
  <si>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</si>
  <si>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</si>
  <si>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</si>
  <si>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</si>
  <si>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</si>
  <si>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</si>
  <si>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</si>
  <si>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</si>
  <si>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</si>
  <si>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</si>
  <si>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</si>
  <si>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</si>
  <si>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</si>
  <si>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</si>
  <si>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</si>
  <si>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</si>
  <si>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</si>
  <si>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</si>
  <si>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</si>
  <si>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</si>
  <si>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</si>
  <si>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</si>
  <si>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</si>
  <si>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</si>
  <si>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</si>
  <si>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</si>
  <si>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</si>
  <si>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</si>
  <si>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</si>
  <si>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</si>
  <si>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</si>
  <si>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</si>
  <si>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</si>
  <si>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</si>
  <si>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</si>
  <si>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</si>
  <si>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</si>
  <si>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</si>
  <si>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</si>
  <si>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</si>
  <si>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</si>
  <si>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</si>
  <si>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</si>
  <si>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</si>
  <si>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</si>
  <si>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</si>
  <si>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</si>
  <si>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</si>
  <si>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</si>
  <si>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</si>
  <si>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</si>
  <si>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</si>
  <si>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</si>
  <si>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</si>
  <si>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</si>
  <si>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</si>
  <si>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</si>
  <si>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</si>
  <si>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</si>
  <si>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</si>
  <si>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</si>
  <si>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</si>
  <si>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</si>
  <si>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</si>
  <si>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</si>
  <si>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</si>
  <si>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</si>
  <si>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</si>
  <si>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</si>
  <si>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</si>
  <si>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</si>
  <si>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</si>
  <si>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</si>
  <si>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</si>
  <si>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</si>
  <si>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</si>
  <si>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</si>
  <si>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</si>
  <si>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</si>
  <si>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</si>
  <si>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</si>
  <si>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</si>
  <si>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</si>
  <si>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</si>
  <si>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</si>
  <si>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</si>
  <si>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</si>
  <si>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</si>
  <si>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</si>
  <si>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</si>
  <si>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</si>
  <si>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</si>
  <si>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</si>
  <si>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</si>
  <si>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</si>
  <si>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</si>
  <si>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</si>
  <si>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</si>
  <si>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</si>
  <si>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</si>
  <si>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</si>
  <si>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</si>
  <si>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</si>
  <si>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</si>
  <si>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</si>
  <si>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</si>
  <si>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</si>
  <si>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</si>
  <si>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</si>
  <si>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</si>
  <si>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</si>
  <si>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</si>
  <si>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</si>
  <si>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</si>
  <si>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</si>
  <si>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</si>
  <si>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</si>
  <si>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</si>
  <si>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</si>
  <si>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</si>
  <si>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</si>
  <si>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</si>
  <si>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</si>
  <si>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</si>
  <si>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</si>
  <si>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</si>
  <si>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</si>
  <si>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</si>
  <si>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</si>
  <si>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</si>
  <si>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</si>
  <si>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</si>
  <si>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</si>
  <si>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</si>
  <si>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</si>
  <si>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</si>
  <si>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</si>
  <si>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</si>
  <si>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</si>
  <si>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</si>
  <si>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</si>
  <si>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</si>
  <si>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</si>
  <si>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</si>
  <si>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</si>
  <si>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</si>
  <si>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</si>
  <si>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</si>
  <si>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</si>
  <si>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</si>
  <si>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</si>
  <si>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</si>
  <si>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</si>
  <si>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</si>
  <si>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</si>
  <si>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</si>
  <si>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</si>
  <si>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</si>
  <si>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</si>
  <si>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</si>
  <si>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</si>
  <si>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</si>
  <si>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</si>
  <si>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</si>
  <si>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</si>
  <si>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</si>
  <si>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</si>
  <si>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</si>
  <si>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</si>
  <si>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</si>
  <si>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</si>
  <si>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</si>
  <si>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</si>
  <si>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</si>
  <si>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</si>
  <si>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</si>
  <si>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</si>
  <si>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</si>
  <si>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</si>
  <si>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</si>
  <si>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</si>
  <si>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</si>
  <si>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</si>
  <si>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</si>
  <si>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</si>
  <si>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</si>
  <si>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</si>
  <si>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</si>
  <si>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</si>
  <si>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</si>
  <si>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</si>
  <si>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</si>
  <si>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</si>
  <si>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</si>
  <si>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</si>
  <si>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</si>
  <si>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</si>
  <si>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</si>
  <si>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</si>
  <si>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</si>
  <si>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</si>
  <si>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</si>
  <si>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</si>
  <si>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</si>
  <si>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</si>
  <si>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</si>
  <si>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</si>
  <si>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</si>
  <si>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</si>
  <si>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</si>
  <si>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</si>
  <si>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</si>
  <si>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</si>
  <si>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</si>
  <si>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</si>
  <si>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</si>
  <si>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</si>
  <si>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</si>
  <si>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</si>
  <si>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</si>
  <si>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</si>
  <si>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</si>
  <si>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</si>
  <si>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</si>
  <si>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</si>
  <si>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</si>
  <si>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</si>
  <si>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</si>
  <si>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</si>
  <si>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</si>
  <si>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</si>
  <si>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</si>
  <si>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</si>
  <si>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</si>
  <si>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</si>
  <si>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</si>
  <si>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</si>
  <si>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</si>
  <si>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</si>
  <si>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</si>
  <si>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</si>
  <si>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</si>
  <si>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</si>
  <si>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</si>
  <si>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</si>
  <si>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</si>
  <si>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</si>
  <si>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</si>
  <si>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</si>
  <si>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</si>
  <si>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</si>
  <si>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</si>
  <si>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</si>
  <si>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</si>
  <si>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</si>
  <si>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</si>
  <si>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</si>
  <si>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</si>
  <si>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</si>
  <si>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</si>
  <si>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</si>
  <si>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</si>
  <si>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</si>
  <si>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</si>
  <si>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</si>
  <si>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</si>
  <si>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</si>
  <si>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</si>
  <si>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</si>
  <si>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</si>
  <si>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</si>
  <si>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</si>
  <si>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</si>
  <si>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</si>
  <si>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</si>
  <si>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</si>
  <si>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</si>
  <si>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</si>
  <si>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</si>
  <si>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</si>
  <si>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</si>
  <si>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</si>
  <si>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</si>
  <si>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</si>
  <si>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</si>
  <si>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</si>
  <si>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</si>
  <si>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</si>
  <si>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</si>
  <si>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</si>
  <si>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</si>
  <si>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</si>
  <si>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</si>
  <si>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</si>
  <si>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</si>
  <si>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</si>
  <si>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</si>
  <si>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</si>
  <si>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</si>
  <si>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</si>
  <si>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</si>
  <si>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</si>
  <si>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</si>
  <si>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</si>
  <si>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</si>
  <si>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</si>
  <si>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</si>
  <si>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</si>
  <si>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</si>
  <si>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</si>
  <si>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</si>
  <si>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</si>
  <si>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</si>
  <si>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</si>
  <si>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</si>
  <si>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</si>
  <si>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</si>
  <si>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</si>
  <si>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</si>
  <si>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</si>
  <si>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</si>
  <si>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</si>
  <si>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</si>
  <si>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</si>
  <si>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</si>
  <si>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</si>
  <si>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</si>
  <si>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</si>
  <si>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</si>
  <si>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</si>
  <si>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</si>
  <si>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</si>
  <si>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</si>
  <si>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</si>
  <si>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</si>
  <si>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</si>
  <si>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</si>
  <si>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</si>
  <si>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</si>
  <si>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</si>
  <si>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</si>
  <si>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</si>
  <si>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</si>
  <si>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</si>
  <si>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</si>
  <si>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</si>
  <si>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</si>
  <si>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</si>
  <si>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</si>
  <si>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</si>
  <si>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</si>
  <si>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</si>
  <si>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</si>
  <si>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</si>
  <si>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</si>
  <si>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</si>
  <si>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</si>
  <si>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</si>
  <si>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</si>
  <si>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</si>
  <si>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</si>
  <si>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</si>
  <si>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</si>
  <si>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</si>
  <si>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</si>
  <si>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</si>
  <si>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</si>
  <si>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</si>
  <si>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</si>
  <si>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</si>
  <si>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</si>
  <si>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</si>
  <si>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</si>
  <si>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</si>
  <si>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</si>
  <si>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</si>
  <si>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</si>
  <si>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</si>
  <si>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</si>
  <si>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</si>
  <si>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</si>
  <si>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</si>
  <si>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</si>
  <si>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</si>
  <si>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</si>
  <si>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</si>
  <si>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</si>
  <si>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</si>
  <si>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</si>
  <si>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</si>
  <si>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</si>
  <si>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</si>
  <si>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</si>
  <si>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</si>
  <si>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</si>
  <si>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</si>
  <si>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</si>
  <si>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</si>
  <si>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</si>
  <si>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</si>
  <si>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</si>
  <si>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</si>
  <si>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</si>
  <si>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</si>
  <si>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</si>
  <si>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</si>
  <si>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</si>
  <si>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</si>
  <si>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</si>
  <si>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</si>
  <si>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</si>
  <si>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</si>
  <si>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</si>
  <si>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</si>
  <si>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</si>
  <si>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</si>
  <si>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</si>
  <si>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</si>
  <si>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</si>
  <si>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</si>
  <si>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</si>
  <si>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</si>
  <si>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</si>
  <si>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</si>
  <si>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</si>
  <si>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</si>
  <si>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</si>
  <si>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</si>
  <si>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</si>
  <si>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</si>
  <si>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</si>
  <si>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</si>
  <si>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</si>
  <si>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</si>
  <si>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</si>
  <si>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</si>
  <si>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</si>
  <si>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</si>
  <si>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</si>
  <si>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</si>
  <si>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</si>
  <si>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</si>
  <si>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</si>
  <si>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</si>
  <si>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</si>
  <si>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</si>
  <si>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</si>
  <si>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</si>
  <si>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</si>
  <si>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</si>
  <si>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</si>
  <si>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</si>
  <si>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</si>
  <si>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</si>
  <si>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</si>
  <si>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</si>
  <si>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</si>
  <si>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</si>
  <si>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</si>
  <si>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</si>
  <si>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</si>
  <si>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</si>
  <si>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</si>
  <si>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</si>
  <si>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</si>
  <si>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</si>
  <si>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</si>
  <si>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</si>
  <si>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</si>
  <si>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</si>
  <si>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</si>
  <si>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</si>
  <si>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</si>
  <si>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</si>
  <si>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</si>
  <si>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</si>
  <si>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</si>
  <si>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</si>
  <si>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</si>
  <si>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</si>
  <si>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</si>
  <si>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</si>
  <si>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</si>
  <si>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</si>
  <si>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</si>
  <si>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</si>
  <si>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</si>
  <si>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</si>
  <si>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</si>
  <si>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</si>
  <si>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</si>
  <si>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</si>
  <si>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</si>
  <si>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</si>
  <si>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</si>
  <si>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</si>
  <si>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</si>
  <si>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</si>
  <si>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</si>
  <si>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</si>
  <si>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</si>
  <si>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</si>
  <si>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</si>
  <si>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</si>
  <si>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</si>
  <si>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</si>
  <si>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</si>
  <si>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</si>
  <si>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</si>
  <si>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</si>
  <si>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</si>
  <si>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</si>
  <si>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</si>
  <si>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</si>
  <si>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</si>
  <si>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</si>
  <si>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</si>
  <si>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</si>
  <si>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</si>
  <si>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</si>
  <si>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</si>
  <si>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</si>
  <si>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</si>
  <si>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</si>
  <si>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</si>
  <si>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</si>
  <si>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</si>
  <si>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</si>
  <si>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</si>
  <si>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</si>
  <si>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</si>
  <si>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</si>
  <si>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</si>
  <si>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</si>
  <si>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</si>
  <si>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</si>
  <si>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</si>
  <si>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</si>
  <si>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</si>
  <si>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</si>
  <si>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</si>
  <si>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</si>
  <si>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</si>
  <si>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</si>
  <si>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</si>
  <si>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</si>
  <si>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</si>
  <si>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</si>
  <si>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</si>
  <si>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</si>
  <si>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</si>
  <si>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</si>
  <si>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</si>
  <si>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</si>
  <si>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</si>
  <si>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</si>
  <si>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</si>
  <si>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</si>
  <si>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</si>
  <si>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</si>
  <si>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</si>
  <si>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</si>
  <si>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</si>
  <si>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</si>
  <si>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</si>
  <si>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</si>
  <si>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</si>
  <si>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</si>
  <si>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</si>
  <si>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</si>
  <si>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</si>
  <si>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</si>
  <si>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</si>
  <si>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</si>
  <si>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</si>
  <si>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</si>
  <si>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</si>
  <si>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</si>
  <si>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</si>
  <si>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</si>
  <si>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</si>
  <si>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</si>
  <si>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</si>
  <si>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</si>
  <si>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</si>
  <si>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</si>
  <si>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</si>
  <si>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</si>
  <si>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</si>
  <si>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</si>
  <si>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</si>
  <si>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</si>
  <si>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</si>
  <si>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</si>
  <si>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</si>
  <si>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</si>
  <si>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</si>
  <si>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</si>
  <si>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</si>
  <si>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</si>
  <si>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</si>
  <si>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</si>
  <si>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</si>
  <si>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</si>
  <si>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</si>
  <si>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</si>
  <si>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</si>
  <si>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</si>
  <si>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</si>
  <si>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</si>
  <si>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</si>
  <si>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</si>
  <si>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</si>
  <si>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</si>
  <si>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</si>
  <si>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</si>
  <si>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</si>
  <si>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</si>
  <si>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</si>
  <si>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</si>
  <si>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</si>
  <si>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</si>
  <si>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</si>
  <si>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</si>
  <si>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</si>
  <si>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</si>
  <si>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</si>
  <si>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</si>
  <si>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</si>
  <si>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</si>
  <si>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</si>
  <si>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</si>
  <si>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</si>
  <si>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</si>
  <si>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</si>
  <si>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</si>
  <si>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</si>
  <si>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</si>
  <si>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</si>
  <si>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</si>
  <si>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</si>
  <si>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</si>
  <si>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</si>
  <si>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</si>
  <si>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</si>
  <si>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</si>
  <si>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</si>
  <si>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</si>
  <si>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</si>
  <si>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</si>
  <si>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</si>
  <si>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</si>
  <si>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</si>
  <si>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</si>
  <si>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</si>
  <si>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</si>
  <si>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</si>
  <si>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</si>
  <si>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</si>
  <si>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</si>
  <si>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</si>
  <si>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</si>
  <si>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</si>
  <si>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</si>
  <si>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</si>
  <si>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</si>
  <si>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</si>
  <si>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</si>
  <si>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</si>
  <si>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</si>
  <si>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</si>
  <si>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</si>
  <si>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</si>
  <si>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</si>
  <si>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</si>
  <si>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</si>
  <si>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</si>
  <si>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</si>
  <si>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</si>
  <si>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</si>
  <si>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</si>
  <si>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</si>
  <si>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</si>
  <si>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</si>
  <si>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</si>
  <si>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</si>
  <si>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</si>
  <si>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</si>
  <si>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</si>
  <si>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</si>
  <si>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</si>
  <si>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</si>
  <si>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</si>
  <si>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</si>
  <si>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</si>
  <si>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</si>
  <si>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</si>
  <si>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</si>
  <si>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</si>
  <si>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</si>
  <si>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</si>
  <si>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</si>
  <si>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</si>
  <si>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</si>
  <si>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</si>
  <si>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</si>
  <si>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</si>
  <si>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</si>
  <si>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</si>
  <si>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</si>
  <si>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</si>
  <si>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</si>
  <si>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</si>
  <si>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</si>
  <si>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</si>
  <si>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</si>
  <si>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</si>
  <si>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</si>
  <si>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</si>
  <si>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</si>
  <si>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</si>
  <si>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</si>
  <si>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</si>
  <si>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</si>
  <si>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</si>
  <si>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</si>
  <si>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</si>
  <si>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</si>
  <si>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</si>
  <si>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</si>
  <si>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</si>
  <si>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</si>
  <si>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</si>
  <si>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</si>
  <si>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</si>
  <si>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</si>
  <si>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</si>
  <si>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</si>
  <si>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</si>
  <si>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</si>
  <si>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</si>
  <si>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</si>
  <si>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</si>
  <si>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</si>
  <si>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</si>
  <si>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</si>
  <si>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</si>
  <si>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</si>
  <si>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</si>
  <si>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</si>
  <si>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</si>
  <si>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</si>
  <si>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</si>
  <si>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</si>
  <si>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</si>
  <si>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</si>
  <si>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</si>
  <si>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</si>
  <si>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</si>
  <si>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</si>
  <si>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</si>
  <si>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</si>
  <si>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</si>
  <si>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</si>
  <si>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</si>
  <si>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</si>
  <si>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</si>
  <si>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</si>
  <si>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</si>
  <si>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</si>
  <si>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</si>
  <si>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</si>
  <si>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</si>
  <si>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</si>
  <si>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</si>
  <si>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</si>
  <si>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</si>
  <si>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</si>
  <si>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</si>
  <si>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</si>
  <si>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</si>
  <si>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</si>
  <si>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</si>
  <si>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</si>
  <si>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</si>
  <si>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</si>
  <si>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</si>
  <si>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</si>
  <si>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</si>
  <si>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</si>
  <si>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</si>
  <si>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</si>
  <si>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</si>
  <si>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</si>
  <si>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</si>
  <si>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</si>
  <si>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</si>
  <si>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</si>
  <si>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</si>
  <si>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</si>
  <si>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</si>
  <si>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</si>
  <si>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</si>
  <si>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</si>
  <si>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</si>
  <si>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</si>
  <si>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</si>
  <si>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</si>
  <si>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</si>
  <si>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</si>
  <si>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</si>
  <si>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</si>
  <si>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</si>
  <si>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</si>
  <si>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</si>
  <si>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</si>
  <si>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</si>
  <si>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</si>
  <si>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</si>
  <si>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</si>
  <si>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</si>
  <si>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</si>
  <si>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</si>
  <si>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</si>
  <si>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</si>
  <si>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</si>
  <si>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</si>
  <si>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</si>
  <si>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</si>
  <si>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</si>
  <si>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</si>
  <si>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</si>
  <si>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</si>
  <si>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</si>
  <si>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</si>
  <si>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</si>
  <si>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</si>
  <si>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</si>
  <si>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</si>
  <si>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</si>
  <si>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</si>
  <si>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</si>
  <si>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</si>
  <si>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</si>
  <si>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</si>
  <si>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</si>
  <si>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</si>
  <si>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</si>
  <si>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</si>
  <si>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</si>
  <si>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</si>
  <si>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</si>
  <si>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</si>
  <si>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</si>
  <si>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</si>
  <si>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</si>
  <si>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</si>
  <si>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</si>
  <si>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</si>
  <si>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</si>
  <si>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</si>
  <si>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</si>
  <si>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</si>
  <si>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</si>
  <si>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</si>
  <si>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</si>
  <si>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</si>
  <si>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</si>
  <si>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</si>
  <si>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</si>
  <si>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</si>
  <si>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</si>
  <si>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</si>
  <si>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</si>
  <si>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</si>
  <si>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</si>
  <si>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</si>
  <si>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</si>
  <si>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</si>
  <si>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</si>
  <si>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</si>
  <si>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</si>
  <si>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</si>
  <si>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</si>
  <si>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</si>
  <si>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</si>
  <si>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</si>
  <si>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</si>
  <si>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</si>
  <si>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</si>
  <si>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</si>
  <si>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</si>
  <si>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</si>
  <si>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</si>
  <si>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</si>
  <si>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</si>
  <si>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</si>
  <si>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</si>
  <si>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</si>
  <si>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</si>
  <si>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</si>
  <si>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</si>
  <si>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</si>
  <si>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</si>
  <si>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</si>
  <si>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</si>
  <si>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</si>
  <si>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</si>
  <si>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</si>
  <si>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</si>
  <si>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</si>
  <si>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</si>
  <si>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</si>
  <si>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</si>
  <si>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</si>
  <si>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</si>
  <si>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</si>
  <si>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</si>
  <si>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</si>
  <si>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</si>
  <si>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</si>
  <si>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</si>
  <si>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</si>
  <si>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</si>
  <si>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</si>
  <si>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</si>
  <si>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</si>
  <si>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</si>
  <si>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</si>
  <si>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</si>
  <si>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</si>
  <si>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</si>
  <si>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</si>
  <si>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</si>
  <si>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</si>
  <si>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</si>
  <si>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</si>
  <si>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</si>
  <si>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</si>
  <si>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</si>
  <si>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</si>
  <si>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</si>
  <si>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</si>
  <si>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</si>
  <si>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</si>
  <si>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</si>
  <si>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</si>
  <si>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</si>
  <si>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</si>
  <si>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</si>
  <si>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</si>
  <si>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</si>
  <si>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</si>
  <si>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</si>
  <si>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</si>
  <si>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</si>
  <si>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</si>
  <si>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</si>
  <si>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</si>
  <si>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</si>
  <si>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</si>
  <si>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</si>
  <si>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</si>
  <si>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</si>
  <si>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</si>
  <si>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</si>
  <si>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</si>
  <si>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</si>
  <si>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</si>
  <si>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</si>
  <si>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</si>
  <si>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</si>
  <si>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</si>
  <si>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</si>
  <si>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</si>
  <si>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</si>
  <si>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</si>
  <si>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</si>
  <si>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</si>
  <si>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</si>
  <si>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</si>
  <si>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</si>
  <si>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</si>
  <si>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</si>
  <si>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</si>
  <si>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</si>
  <si>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</si>
  <si>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</si>
  <si>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</si>
  <si>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</si>
  <si>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</si>
  <si>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</si>
  <si>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</si>
  <si>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</si>
  <si>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</si>
  <si>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</si>
  <si>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</si>
  <si>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</si>
  <si>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</si>
  <si>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</si>
  <si>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</si>
  <si>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</si>
  <si>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</si>
  <si>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</si>
  <si>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</si>
  <si>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</si>
  <si>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</si>
  <si>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</si>
  <si>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</si>
  <si>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</si>
  <si>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</si>
  <si>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</si>
  <si>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</si>
  <si>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</si>
  <si>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</si>
  <si>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</si>
  <si>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</si>
  <si>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</si>
  <si>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</si>
  <si>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</si>
  <si>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</si>
  <si>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</si>
  <si>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</si>
  <si>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</si>
  <si>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</si>
  <si>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</si>
  <si>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</si>
  <si>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</si>
  <si>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</si>
  <si>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</si>
  <si>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</si>
  <si>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</si>
  <si>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</si>
  <si>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</si>
  <si>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</si>
  <si>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</si>
  <si>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</si>
  <si>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</si>
  <si>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</si>
  <si>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</si>
  <si>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</si>
  <si>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</si>
  <si>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</si>
  <si>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</si>
  <si>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</si>
  <si>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</si>
  <si>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</si>
  <si>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</si>
  <si>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</si>
  <si>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</si>
  <si>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</si>
  <si>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</si>
  <si>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</si>
  <si>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</si>
  <si>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</si>
  <si>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</si>
  <si>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</si>
  <si>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</si>
  <si>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</si>
  <si>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</si>
  <si>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</si>
  <si>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</si>
  <si>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</si>
  <si>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</si>
  <si>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</si>
  <si>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</si>
  <si>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</si>
  <si>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</si>
  <si>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</si>
  <si>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</si>
  <si>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</si>
  <si>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</si>
  <si>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</si>
  <si>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</si>
  <si>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</si>
  <si>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</si>
  <si>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</si>
  <si>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</si>
  <si>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</si>
  <si>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</si>
  <si>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</si>
  <si>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</si>
  <si>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</si>
  <si>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</si>
  <si>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</si>
  <si>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</si>
  <si>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</si>
  <si>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</si>
  <si>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</si>
  <si>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</si>
  <si>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</si>
  <si>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</si>
  <si>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</si>
  <si>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</si>
  <si>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</si>
  <si>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</si>
  <si>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</si>
  <si>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</si>
  <si>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</si>
  <si>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</si>
  <si>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</si>
  <si>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</si>
  <si>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</si>
  <si>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</si>
  <si>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</si>
  <si>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</si>
  <si>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</si>
  <si>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</si>
  <si>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</si>
  <si>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</si>
  <si>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</si>
  <si>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</si>
  <si>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</si>
  <si>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</si>
  <si>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</si>
  <si>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</si>
  <si>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</si>
  <si>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</si>
  <si>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</si>
  <si>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</si>
  <si>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</si>
  <si>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</si>
  <si>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</si>
  <si>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</si>
  <si>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</si>
  <si>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</si>
  <si>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</si>
  <si>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</si>
  <si>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</si>
  <si>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</si>
  <si>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</si>
  <si>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</si>
  <si>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</si>
  <si>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</si>
  <si>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</si>
  <si>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</si>
  <si>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</si>
  <si>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</si>
  <si>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</si>
  <si>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</si>
  <si>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</si>
  <si>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</si>
  <si>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</si>
  <si>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</si>
  <si>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</si>
  <si>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</si>
  <si>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</si>
  <si>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</si>
  <si>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</si>
  <si>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</si>
  <si>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</si>
  <si>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</si>
  <si>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</si>
  <si>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</si>
  <si>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</si>
  <si>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</si>
  <si>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</si>
  <si>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</si>
  <si>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</si>
  <si>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</si>
  <si>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</si>
  <si>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</si>
  <si>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</si>
  <si>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</si>
  <si>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</si>
  <si>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</si>
  <si>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</si>
  <si>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</si>
  <si>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</si>
  <si>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</si>
  <si>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</si>
  <si>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</si>
  <si>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</si>
  <si>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</si>
  <si>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</si>
  <si>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</si>
  <si>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</si>
  <si>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</si>
  <si>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</si>
  <si>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</si>
  <si>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</si>
  <si>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</si>
  <si>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</si>
  <si>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</si>
  <si>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</si>
  <si>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</si>
  <si>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</si>
  <si>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</si>
  <si>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</si>
  <si>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</si>
  <si>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</si>
  <si>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</si>
  <si>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</si>
  <si>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</si>
  <si>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</si>
  <si>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</si>
  <si>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</si>
  <si>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</si>
  <si>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</si>
  <si>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</si>
  <si>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</si>
  <si>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</si>
  <si>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</si>
  <si>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</si>
  <si>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</si>
  <si>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</si>
  <si>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</si>
  <si>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</si>
  <si>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</si>
  <si>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</si>
  <si>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</si>
  <si>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</si>
  <si>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</si>
  <si>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</si>
  <si>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</si>
  <si>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</si>
  <si>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</si>
  <si>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</si>
  <si>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</si>
  <si>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</si>
  <si>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</si>
  <si>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</si>
  <si>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</si>
  <si>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</si>
  <si>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</si>
  <si>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</si>
  <si>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</si>
  <si>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</si>
  <si>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</si>
  <si>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</si>
  <si>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</si>
  <si>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</si>
  <si>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</si>
  <si>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</si>
  <si>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</si>
  <si>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</si>
  <si>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</si>
  <si>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</si>
  <si>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</si>
  <si>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</si>
  <si>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</si>
  <si>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</si>
  <si>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</si>
  <si>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</si>
  <si>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</si>
  <si>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</si>
  <si>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</si>
  <si>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</si>
  <si>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</si>
  <si>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</si>
  <si>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</si>
  <si>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</si>
  <si>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</si>
  <si>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</si>
  <si>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</si>
  <si>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</si>
  <si>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</si>
  <si>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</si>
  <si>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</si>
  <si>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</si>
  <si>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</si>
  <si>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</si>
  <si>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</si>
  <si>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</si>
  <si>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</si>
  <si>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</si>
  <si>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</si>
  <si>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</si>
  <si>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</si>
  <si>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</si>
  <si>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</si>
  <si>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</si>
  <si>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</si>
  <si>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</si>
  <si>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</si>
  <si>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</si>
  <si>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</si>
  <si>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</si>
  <si>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</si>
  <si>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</si>
  <si>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</si>
  <si>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</si>
  <si>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</si>
  <si>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</si>
  <si>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</si>
  <si>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</si>
  <si>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</si>
  <si>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</si>
  <si>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</si>
  <si>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</si>
  <si>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</si>
  <si>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</si>
  <si>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</si>
  <si>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</si>
  <si>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</si>
  <si>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</si>
  <si>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</si>
  <si>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</si>
  <si>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</si>
  <si>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</si>
  <si>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</si>
  <si>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</si>
  <si>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</si>
  <si>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</si>
  <si>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</si>
  <si>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</si>
  <si>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</si>
  <si>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</si>
  <si>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</si>
  <si>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</si>
  <si>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</si>
  <si>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</si>
  <si>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</si>
  <si>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</si>
  <si>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</si>
  <si>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</si>
  <si>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</si>
  <si>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</si>
  <si>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</si>
  <si>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</si>
  <si>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</si>
  <si>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</si>
  <si>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</si>
  <si>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</si>
  <si>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</si>
  <si>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</si>
  <si>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</si>
  <si>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</si>
  <si>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</si>
  <si>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</si>
  <si>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</si>
  <si>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</si>
  <si>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</si>
  <si>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</si>
  <si>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</si>
  <si>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</si>
  <si>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</si>
  <si>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</si>
  <si>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</si>
  <si>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</si>
  <si>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</si>
  <si>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</si>
  <si>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</si>
  <si>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</si>
  <si>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</si>
  <si>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</si>
  <si>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</si>
  <si>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</si>
  <si>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</si>
  <si>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</si>
  <si>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</si>
  <si>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</si>
  <si>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</si>
  <si>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</si>
  <si>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</si>
  <si>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</si>
  <si>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</si>
  <si>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</si>
  <si>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</si>
  <si>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</si>
  <si>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</si>
  <si>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</si>
  <si>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</si>
  <si>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</si>
  <si>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</si>
  <si>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</si>
  <si>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</si>
  <si>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</si>
  <si>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</si>
  <si>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</si>
  <si>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</si>
  <si>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</si>
  <si>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</si>
  <si>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</si>
  <si>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</si>
  <si>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</si>
  <si>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</si>
  <si>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</si>
  <si>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</si>
  <si>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</si>
  <si>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</si>
  <si>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</si>
  <si>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</si>
  <si>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</si>
  <si>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</si>
  <si>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</si>
  <si>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</si>
  <si>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</si>
  <si>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</si>
  <si>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</si>
  <si>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</si>
  <si>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</si>
  <si>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</si>
  <si>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</si>
  <si>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</si>
  <si>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</si>
  <si>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</si>
  <si>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</si>
  <si>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</si>
  <si>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</si>
  <si>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</si>
  <si>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</si>
  <si>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</si>
  <si>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</si>
  <si>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</si>
  <si>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</si>
  <si>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</si>
  <si>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</si>
  <si>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</si>
  <si>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</si>
  <si>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</si>
  <si>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</si>
  <si>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</si>
  <si>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</si>
  <si>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</si>
  <si>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</si>
  <si>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</si>
  <si>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</si>
  <si>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</si>
  <si>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</si>
  <si>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</si>
  <si>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</si>
  <si>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</si>
  <si>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</si>
  <si>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</si>
  <si>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</si>
  <si>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</si>
  <si>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</si>
  <si>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</si>
  <si>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</si>
  <si>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</si>
  <si>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</si>
  <si>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</si>
  <si>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</si>
  <si>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</si>
  <si>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</si>
  <si>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</si>
  <si>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</si>
  <si>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</si>
  <si>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</si>
  <si>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</si>
  <si>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</si>
  <si>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</si>
  <si>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</si>
  <si>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</si>
  <si>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</si>
  <si>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</si>
  <si>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</si>
  <si>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</si>
  <si>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</si>
  <si>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</si>
  <si>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</si>
  <si>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</si>
  <si>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</si>
  <si>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</si>
  <si>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</si>
  <si>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</si>
  <si>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</si>
  <si>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</si>
  <si>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</si>
  <si>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</si>
  <si>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</si>
  <si>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</si>
  <si>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</si>
  <si>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</si>
  <si>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</si>
  <si>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</si>
  <si>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</si>
  <si>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</si>
  <si>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</si>
  <si>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</si>
  <si>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</si>
  <si>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</si>
  <si>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</si>
  <si>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</si>
  <si>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</si>
  <si>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</si>
  <si>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</si>
  <si>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</si>
  <si>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</si>
  <si>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</si>
  <si>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</si>
  <si>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</si>
  <si>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</si>
  <si>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</si>
  <si>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</si>
  <si>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</si>
  <si>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</si>
  <si>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</si>
  <si>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</si>
  <si>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</si>
  <si>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</si>
  <si>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</si>
  <si>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</si>
  <si>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</si>
  <si>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</si>
  <si>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</si>
  <si>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</si>
  <si>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</si>
  <si>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</si>
  <si>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</si>
  <si>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</si>
  <si>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</si>
  <si>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</si>
  <si>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</si>
  <si>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</si>
  <si>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</si>
  <si>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</si>
  <si>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</si>
  <si>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</si>
  <si>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</si>
  <si>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</si>
  <si>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</si>
  <si>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</si>
  <si>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</si>
  <si>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</si>
  <si>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</si>
  <si>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</si>
  <si>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</si>
  <si>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</si>
  <si>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</si>
  <si>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</si>
  <si>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</si>
  <si>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</si>
  <si>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</si>
  <si>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</si>
  <si>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</si>
  <si>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</si>
  <si>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</si>
  <si>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</si>
  <si>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</si>
  <si>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</si>
  <si>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</si>
  <si>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</si>
  <si>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</si>
  <si>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</si>
  <si>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</si>
  <si>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</si>
  <si>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</si>
  <si>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</si>
  <si>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</si>
  <si>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</si>
  <si>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</si>
  <si>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</si>
  <si>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</si>
  <si>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</si>
  <si>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</si>
  <si>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</si>
  <si>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</si>
  <si>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</si>
  <si>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</si>
  <si>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</si>
  <si>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</si>
  <si>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</si>
  <si>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</si>
  <si>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</si>
  <si>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</si>
  <si>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</si>
  <si>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</si>
  <si>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</si>
  <si>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</si>
  <si>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</si>
  <si>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</si>
  <si>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</si>
  <si>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</si>
  <si>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</si>
  <si>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</si>
  <si>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</si>
  <si>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</si>
  <si>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</si>
  <si>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</si>
  <si>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</si>
  <si>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</si>
  <si>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</si>
  <si>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</si>
  <si>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</si>
  <si>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</si>
  <si>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</si>
  <si>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</si>
  <si>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</si>
  <si>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</si>
  <si>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</si>
  <si>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</si>
  <si>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</si>
  <si>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</si>
  <si>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</si>
  <si>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</si>
  <si>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</si>
  <si>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</si>
  <si>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</si>
  <si>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</si>
  <si>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</si>
  <si>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</si>
  <si>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</si>
  <si>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</si>
  <si>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</si>
  <si>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</si>
  <si>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</si>
  <si>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</si>
  <si>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</si>
  <si>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</si>
  <si>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</si>
  <si>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</si>
  <si>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</si>
  <si>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</si>
  <si>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</si>
  <si>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</si>
  <si>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</si>
  <si>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</si>
  <si>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</si>
  <si>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</si>
  <si>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</si>
  <si>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</si>
  <si>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</si>
  <si>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</si>
  <si>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</si>
  <si>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</si>
  <si>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</si>
  <si>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</si>
  <si>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</si>
  <si>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</si>
  <si>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</si>
  <si>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</si>
  <si>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</si>
  <si>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</si>
  <si>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</si>
  <si>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</si>
  <si>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</si>
  <si>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</si>
  <si>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</si>
  <si>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</si>
  <si>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</si>
  <si>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</si>
  <si>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</si>
  <si>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</si>
  <si>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</si>
  <si>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</si>
  <si>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</si>
  <si>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</si>
  <si>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</si>
  <si>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</si>
  <si>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</si>
  <si>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</si>
  <si>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</si>
  <si>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</si>
  <si>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</si>
  <si>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</si>
  <si>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</si>
  <si>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</si>
  <si>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</si>
  <si>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</si>
  <si>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</si>
  <si>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</si>
  <si>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</si>
  <si>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</si>
  <si>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</si>
  <si>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</si>
  <si>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</si>
  <si>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</si>
  <si>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</si>
  <si>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</si>
  <si>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</si>
  <si>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</si>
  <si>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</si>
  <si>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</si>
  <si>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</si>
  <si>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</si>
  <si>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</si>
  <si>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</si>
  <si>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</si>
  <si>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</si>
  <si>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</si>
  <si>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</si>
  <si>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</si>
  <si>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</si>
  <si>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</si>
  <si>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</si>
  <si>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</si>
  <si>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</si>
  <si>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</si>
  <si>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</si>
  <si>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</si>
  <si>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</si>
  <si>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</si>
  <si>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</si>
  <si>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</si>
  <si>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</si>
  <si>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</si>
  <si>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</si>
  <si>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</si>
  <si>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</si>
  <si>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</si>
  <si>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</si>
  <si>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</si>
  <si>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</si>
  <si>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</si>
  <si>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</si>
  <si>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</si>
  <si>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</si>
  <si>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</si>
  <si>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</si>
  <si>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</si>
  <si>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</si>
  <si>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</si>
  <si>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</si>
  <si>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</si>
  <si>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</si>
  <si>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</si>
  <si>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</si>
  <si>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</si>
  <si>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</si>
  <si>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</si>
  <si>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</si>
  <si>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</si>
  <si>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</si>
  <si>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</si>
  <si>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</si>
  <si>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</si>
  <si>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</si>
  <si>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</si>
  <si>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</si>
  <si>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</si>
  <si>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</si>
  <si>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</si>
  <si>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</si>
  <si>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</si>
  <si>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</si>
  <si>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</si>
  <si>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</si>
  <si>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</si>
  <si>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</si>
  <si>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</si>
  <si>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</si>
  <si>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</si>
  <si>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</si>
  <si>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</si>
  <si>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</si>
  <si>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</si>
  <si>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</si>
  <si>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</si>
  <si>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</si>
  <si>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</si>
  <si>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</si>
  <si>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</si>
  <si>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</si>
  <si>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</si>
  <si>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</si>
  <si>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</si>
  <si>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</si>
  <si>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</si>
  <si>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</si>
  <si>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</si>
  <si>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</si>
  <si>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</si>
  <si>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</si>
  <si>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</si>
  <si>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</si>
  <si>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</si>
  <si>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</si>
  <si>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</si>
  <si>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</si>
  <si>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</si>
  <si>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</si>
  <si>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</si>
  <si>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</si>
  <si>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</si>
  <si>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</si>
  <si>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</si>
  <si>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</si>
  <si>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</si>
  <si>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</si>
  <si>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</si>
  <si>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</si>
  <si>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</si>
  <si>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</si>
  <si>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</si>
  <si>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</si>
  <si>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</si>
  <si>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</si>
  <si>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</si>
  <si>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</si>
  <si>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</si>
  <si>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</si>
  <si>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</si>
  <si>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</si>
  <si>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</si>
  <si>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</si>
  <si>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</si>
  <si>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</si>
  <si>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</si>
  <si>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</si>
  <si>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</si>
  <si>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</si>
  <si>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</si>
  <si>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</si>
  <si>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</si>
  <si>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</si>
  <si>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</si>
  <si>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</si>
  <si>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</si>
  <si>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</si>
  <si>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</si>
  <si>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</si>
  <si>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</si>
  <si>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</si>
  <si>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</si>
  <si>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</si>
  <si>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</si>
  <si>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</si>
  <si>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</si>
  <si>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</si>
  <si>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</si>
  <si>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</si>
  <si>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</si>
  <si>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</si>
  <si>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</si>
  <si>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</si>
  <si>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</si>
  <si>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</si>
  <si>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</si>
  <si>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</si>
  <si>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</si>
  <si>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</si>
  <si>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</si>
  <si>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</si>
  <si>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</si>
  <si>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</si>
  <si>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</si>
  <si>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</si>
  <si>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</si>
  <si>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</si>
  <si>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</si>
  <si>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</si>
  <si>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</si>
  <si>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</si>
  <si>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</si>
  <si>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</si>
  <si>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</si>
  <si>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</si>
  <si>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</si>
  <si>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</si>
  <si>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</si>
  <si>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</si>
  <si>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</si>
  <si>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</si>
  <si>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</si>
  <si>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</si>
  <si>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</si>
  <si>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</si>
  <si>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</si>
  <si>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</si>
  <si>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</si>
  <si>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</si>
  <si>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</si>
  <si>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</si>
  <si>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</si>
  <si>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</si>
  <si>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</si>
  <si>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</si>
  <si>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</si>
  <si>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</si>
  <si>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</si>
  <si>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</si>
  <si>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</si>
  <si>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</si>
  <si>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</si>
  <si>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</si>
  <si>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</si>
  <si>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</si>
  <si>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</si>
  <si>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</si>
  <si>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</si>
  <si>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</si>
  <si>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</si>
  <si>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</si>
  <si>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</si>
  <si>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</si>
  <si>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</si>
  <si>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</si>
  <si>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</si>
  <si>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</si>
  <si>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</si>
  <si>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</si>
  <si>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</si>
  <si>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</si>
  <si>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</si>
  <si>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</si>
  <si>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</si>
  <si>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</si>
  <si>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</si>
  <si>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</si>
  <si>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</si>
  <si>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</si>
  <si>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</si>
  <si>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</si>
  <si>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</si>
  <si>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</si>
  <si>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</si>
  <si>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</si>
  <si>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</si>
  <si>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</si>
  <si>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</si>
  <si>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</si>
  <si>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</si>
  <si>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</si>
  <si>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</si>
  <si>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</si>
  <si>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</si>
  <si>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</si>
  <si>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</si>
  <si>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</si>
  <si>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</si>
  <si>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</si>
  <si>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</si>
  <si>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</si>
  <si>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</si>
  <si>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</si>
  <si>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</si>
  <si>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</si>
  <si>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</si>
  <si>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</si>
  <si>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</si>
  <si>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</si>
  <si>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</si>
  <si>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</si>
  <si>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</si>
  <si>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</si>
  <si>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</si>
  <si>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</si>
  <si>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</si>
  <si>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</si>
  <si>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</si>
  <si>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</si>
  <si>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</si>
  <si>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</si>
  <si>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</si>
  <si>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</si>
  <si>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</si>
  <si>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</si>
  <si>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</si>
  <si>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</si>
  <si>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</si>
  <si>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</si>
  <si>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</si>
  <si>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</si>
  <si>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</si>
  <si>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</si>
  <si>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</si>
  <si>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</si>
  <si>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</si>
  <si>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</si>
  <si>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</si>
  <si>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</si>
  <si>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</si>
  <si>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</si>
  <si>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</si>
  <si>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</si>
  <si>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</si>
  <si>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</si>
  <si>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</si>
  <si>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</si>
  <si>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</si>
  <si>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</si>
  <si>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</si>
  <si>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</si>
  <si>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</si>
  <si>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</si>
  <si>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</si>
  <si>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</si>
  <si>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</si>
  <si>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</si>
  <si>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</si>
  <si>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</si>
  <si>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</si>
  <si>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</si>
  <si>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</si>
  <si>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</si>
  <si>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</si>
  <si>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</si>
  <si>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</si>
  <si>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</si>
  <si>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</si>
  <si>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</si>
  <si>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</si>
  <si>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</si>
  <si>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</si>
  <si>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</si>
  <si>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</si>
  <si>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</si>
  <si>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</si>
  <si>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</si>
  <si>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</si>
  <si>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</si>
  <si>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</si>
  <si>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</si>
  <si>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</si>
  <si>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</si>
  <si>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</si>
  <si>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</si>
  <si>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</si>
  <si>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</si>
  <si>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</si>
  <si>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</si>
  <si>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</si>
  <si>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</si>
  <si>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</si>
  <si>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</si>
  <si>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</si>
  <si>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</si>
  <si>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</si>
  <si>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</si>
  <si>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</si>
  <si>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</si>
  <si>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</si>
  <si>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</si>
  <si>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</si>
  <si>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</si>
  <si>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</si>
  <si>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</si>
  <si>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</si>
  <si>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</si>
  <si>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</si>
  <si>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</si>
  <si>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</si>
  <si>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</si>
  <si>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</si>
  <si>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</si>
  <si>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</si>
  <si>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</si>
  <si>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</si>
  <si>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</si>
  <si>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</si>
  <si>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</si>
  <si>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</si>
  <si>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</si>
  <si>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</si>
  <si>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</si>
  <si>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</si>
  <si>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</si>
  <si>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</si>
  <si>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</si>
  <si>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</si>
  <si>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</si>
  <si>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</si>
  <si>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</si>
  <si>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</si>
  <si>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</si>
  <si>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</si>
  <si>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</si>
  <si>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</si>
  <si>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</si>
  <si>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</si>
  <si>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</si>
  <si>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</si>
  <si>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</si>
  <si>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</si>
  <si>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</si>
  <si>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</si>
  <si>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</si>
  <si>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</si>
  <si>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</si>
  <si>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</si>
  <si>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</si>
  <si>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</si>
  <si>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</si>
  <si>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</si>
  <si>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</si>
  <si>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</si>
  <si>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</si>
  <si>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</si>
  <si>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</si>
  <si>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</si>
  <si>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</si>
  <si>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</si>
  <si>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</si>
  <si>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</si>
  <si>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</si>
  <si>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</si>
  <si>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</si>
  <si>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</si>
  <si>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</si>
  <si>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</si>
  <si>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</si>
  <si>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</si>
  <si>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</si>
  <si>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</si>
  <si>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</si>
  <si>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</si>
  <si>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</si>
  <si>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</si>
  <si>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</si>
  <si>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</si>
  <si>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</si>
  <si>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</si>
  <si>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</si>
  <si>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</si>
  <si>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</si>
  <si>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</si>
  <si>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</si>
  <si>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</si>
  <si>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</si>
  <si>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</si>
  <si>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</si>
  <si>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</si>
  <si>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</si>
  <si>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</si>
  <si>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</si>
  <si>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</si>
  <si>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</si>
  <si>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</si>
  <si>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</si>
  <si>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</si>
  <si>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</si>
  <si>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</si>
  <si>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</si>
  <si>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</si>
  <si>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</si>
  <si>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</si>
  <si>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</si>
  <si>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</si>
  <si>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</si>
  <si>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</si>
  <si>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</si>
  <si>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</si>
  <si>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</si>
  <si>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</si>
  <si>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</si>
  <si>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</si>
  <si>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</si>
  <si>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</si>
  <si>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</si>
  <si>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</si>
  <si>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</si>
  <si>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</si>
  <si>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</si>
  <si>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</si>
  <si>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</si>
  <si>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</si>
  <si>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</si>
  <si>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</si>
  <si>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</si>
  <si>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</si>
  <si>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</si>
  <si>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</si>
  <si>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</si>
  <si>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</si>
  <si>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</si>
  <si>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</si>
  <si>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</si>
  <si>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</si>
  <si>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</si>
  <si>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</si>
  <si>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</si>
  <si>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</si>
  <si>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</si>
  <si>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</si>
  <si>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</si>
  <si>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</si>
  <si>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</si>
  <si>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</si>
  <si>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</si>
  <si>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</si>
  <si>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</si>
  <si>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</si>
  <si>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</si>
  <si>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</si>
  <si>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</si>
  <si>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</si>
  <si>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</si>
  <si>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</si>
  <si>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</si>
  <si>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</si>
  <si>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</si>
  <si>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</si>
  <si>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</si>
  <si>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</si>
  <si>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</si>
  <si>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</si>
  <si>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</si>
  <si>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</si>
  <si>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</si>
  <si>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</si>
  <si>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</si>
  <si>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</si>
  <si>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</si>
  <si>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</si>
  <si>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</si>
  <si>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</si>
  <si>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</si>
  <si>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</si>
  <si>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</si>
  <si>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</si>
  <si>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</si>
  <si>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</si>
  <si>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</si>
  <si>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</si>
  <si>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</si>
  <si>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</si>
  <si>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</si>
  <si>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</si>
  <si>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</si>
  <si>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</si>
  <si>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</si>
  <si>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</si>
  <si>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</si>
  <si>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</si>
  <si>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</si>
  <si>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</si>
  <si>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</si>
  <si>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</si>
  <si>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</si>
  <si>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</si>
  <si>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</si>
  <si>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</si>
  <si>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</si>
  <si>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</si>
  <si>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</si>
  <si>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</si>
  <si>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</si>
  <si>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</si>
  <si>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</si>
  <si>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</si>
  <si>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</si>
  <si>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</si>
  <si>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</si>
  <si>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</si>
  <si>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</si>
  <si>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</si>
  <si>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</si>
  <si>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</si>
  <si>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</si>
  <si>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</si>
  <si>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</si>
  <si>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</si>
  <si>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</si>
  <si>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</si>
  <si>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</si>
  <si>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</si>
  <si>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</si>
  <si>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</si>
  <si>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</si>
  <si>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</si>
  <si>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</si>
  <si>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</si>
  <si>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</si>
  <si>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</si>
  <si>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</si>
  <si>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</si>
  <si>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</si>
  <si>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</si>
  <si>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</si>
  <si>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</si>
  <si>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</si>
  <si>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</si>
  <si>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</si>
  <si>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</si>
  <si>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</si>
  <si>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</si>
  <si>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</si>
  <si>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</si>
  <si>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</si>
  <si>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</si>
  <si>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</si>
  <si>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</si>
  <si>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</si>
  <si>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</si>
  <si>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</si>
  <si>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</si>
  <si>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</si>
  <si>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</si>
  <si>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</si>
  <si>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</si>
  <si>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</si>
  <si>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</si>
  <si>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</si>
  <si>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</si>
  <si>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</si>
  <si>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</si>
  <si>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</si>
  <si>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</si>
  <si>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</si>
  <si>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</si>
  <si>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</si>
  <si>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</si>
  <si>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</si>
  <si>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</si>
  <si>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</si>
  <si>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</si>
  <si>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</si>
  <si>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</si>
  <si>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</si>
  <si>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</si>
  <si>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</si>
  <si>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</si>
  <si>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</si>
  <si>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</si>
  <si>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</si>
  <si>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</si>
  <si>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</si>
  <si>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</si>
  <si>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</si>
  <si>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</si>
  <si>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</si>
  <si>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</si>
  <si>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</si>
  <si>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</si>
  <si>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</si>
  <si>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</si>
  <si>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</si>
  <si>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</si>
  <si>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</si>
  <si>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</si>
  <si>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</si>
  <si>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</si>
  <si>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</si>
  <si>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</si>
  <si>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</si>
  <si>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</si>
  <si>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</si>
  <si>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</si>
  <si>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</si>
  <si>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</si>
  <si>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</si>
  <si>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</si>
  <si>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</si>
  <si>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</si>
  <si>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</si>
  <si>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</si>
  <si>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</si>
  <si>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</si>
  <si>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</si>
  <si>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</si>
  <si>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</si>
  <si>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</si>
  <si>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</si>
  <si>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</si>
  <si>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</si>
  <si>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</si>
  <si>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</si>
  <si>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</si>
  <si>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</si>
  <si>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</si>
  <si>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</si>
  <si>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</si>
  <si>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</si>
  <si>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</si>
  <si>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</si>
  <si>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</si>
  <si>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</si>
  <si>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</si>
  <si>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</si>
  <si>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</si>
  <si>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</si>
  <si>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</si>
  <si>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</si>
  <si>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</si>
  <si>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</si>
  <si>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</si>
  <si>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</si>
  <si>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</si>
  <si>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</si>
  <si>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</si>
  <si>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</si>
  <si>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</si>
  <si>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</si>
  <si>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</si>
  <si>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</si>
  <si>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</si>
  <si>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</si>
  <si>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</si>
  <si>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</si>
  <si>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</si>
  <si>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</si>
  <si>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</si>
  <si>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</si>
  <si>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</si>
  <si>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</si>
  <si>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</si>
  <si>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</si>
  <si>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</si>
  <si>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</si>
  <si>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</si>
  <si>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</si>
  <si>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</si>
  <si>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</si>
  <si>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</si>
  <si>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</si>
  <si>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</si>
  <si>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</si>
  <si>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</si>
  <si>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</si>
  <si>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</si>
  <si>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</si>
  <si>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</si>
  <si>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</si>
  <si>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</si>
  <si>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</si>
  <si>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</si>
  <si>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</si>
  <si>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</si>
  <si>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</si>
  <si>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</si>
  <si>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</si>
  <si>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</si>
  <si>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</si>
  <si>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</si>
  <si>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</si>
  <si>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</si>
  <si>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</si>
  <si>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</si>
  <si>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</si>
  <si>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</si>
  <si>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</si>
  <si>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</si>
  <si>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</si>
  <si>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</si>
  <si>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</si>
  <si>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</si>
  <si>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</si>
  <si>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</si>
  <si>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</si>
  <si>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</si>
  <si>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</si>
  <si>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</si>
  <si>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</si>
  <si>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</si>
  <si>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</si>
  <si>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</si>
  <si>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</si>
  <si>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</si>
  <si>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</si>
  <si>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</si>
  <si>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</si>
  <si>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</si>
  <si>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</si>
  <si>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</si>
  <si>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</si>
  <si>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</si>
  <si>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</si>
  <si>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</si>
  <si>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</si>
  <si>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</si>
  <si>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</si>
  <si>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</si>
  <si>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</si>
  <si>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</si>
  <si>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</si>
  <si>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</si>
  <si>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</si>
  <si>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</si>
  <si>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</si>
  <si>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</si>
  <si>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</si>
  <si>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</si>
  <si>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</si>
  <si>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</si>
  <si>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</si>
  <si>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</si>
  <si>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</si>
  <si>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</si>
  <si>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</si>
  <si>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</si>
  <si>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</si>
  <si>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</si>
  <si>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</si>
  <si>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</si>
  <si>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</si>
  <si>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</si>
  <si>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</si>
  <si>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</si>
  <si>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</si>
  <si>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</si>
  <si>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</si>
  <si>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</si>
  <si>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</si>
  <si>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</si>
  <si>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</si>
  <si>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</si>
  <si>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</si>
  <si>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</si>
  <si>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</si>
  <si>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</si>
  <si>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</si>
  <si>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</si>
  <si>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</si>
  <si>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</si>
  <si>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</si>
  <si>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</si>
  <si>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</si>
  <si>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</si>
  <si>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</si>
  <si>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</si>
  <si>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</si>
  <si>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</si>
  <si>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</si>
  <si>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</si>
  <si>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</si>
  <si>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</si>
  <si>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</si>
  <si>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</si>
  <si>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</si>
  <si>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</si>
  <si>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</si>
  <si>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</si>
  <si>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</si>
  <si>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</si>
  <si>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</si>
  <si>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</si>
  <si>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</si>
  <si>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</si>
  <si>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</si>
  <si>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</si>
  <si>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</si>
  <si>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</si>
  <si>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</si>
  <si>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</si>
  <si>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</si>
  <si>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</si>
  <si>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</si>
  <si>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</si>
  <si>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</si>
  <si>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</si>
  <si>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</si>
  <si>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</si>
  <si>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</si>
  <si>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</si>
  <si>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</si>
  <si>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</si>
  <si>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</si>
  <si>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</si>
  <si>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</si>
  <si>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</si>
  <si>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</si>
  <si>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</si>
  <si>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</si>
  <si>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</si>
  <si>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</si>
  <si>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</si>
  <si>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</si>
  <si>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</si>
  <si>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</si>
  <si>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</si>
  <si>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</si>
  <si>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</si>
  <si>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</si>
  <si>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</si>
  <si>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</si>
  <si>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</si>
  <si>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</si>
  <si>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</si>
  <si>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</si>
  <si>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</si>
  <si>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</si>
  <si>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</si>
  <si>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</si>
  <si>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</si>
  <si>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</si>
  <si>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</si>
  <si>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</si>
  <si>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</si>
  <si>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</si>
  <si>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</si>
  <si>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</si>
  <si>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</si>
  <si>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</si>
  <si>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</si>
  <si>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</si>
  <si>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</si>
  <si>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</si>
  <si>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</si>
  <si>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</si>
  <si>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</si>
  <si>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</si>
  <si>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</si>
  <si>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</si>
  <si>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</si>
  <si>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</si>
  <si>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</si>
  <si>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</si>
  <si>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</si>
  <si>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</si>
  <si>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</si>
  <si>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</si>
  <si>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</si>
  <si>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</si>
  <si>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</si>
  <si>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</si>
  <si>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</si>
  <si>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</si>
  <si>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</si>
  <si>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</si>
  <si>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</si>
  <si>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</si>
  <si>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</si>
  <si>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</si>
  <si>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</si>
  <si>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</si>
  <si>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</si>
  <si>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</si>
  <si>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</si>
  <si>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</si>
  <si>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</si>
  <si>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</si>
  <si>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</si>
  <si>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</si>
  <si>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</si>
  <si>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</si>
  <si>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</si>
  <si>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</si>
  <si>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</si>
  <si>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</si>
  <si>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</si>
  <si>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</si>
  <si>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</si>
  <si>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</si>
  <si>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</si>
  <si>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</si>
  <si>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</si>
  <si>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</si>
  <si>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</si>
  <si>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</si>
  <si>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</si>
  <si>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</si>
  <si>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</si>
  <si>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</si>
  <si>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</si>
  <si>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</si>
  <si>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</si>
  <si>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</si>
  <si>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</si>
  <si>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</si>
  <si>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</si>
  <si>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</si>
  <si>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</si>
  <si>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</si>
  <si>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</si>
  <si>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</si>
  <si>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</si>
  <si>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</si>
  <si>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</si>
  <si>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</si>
  <si>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</si>
  <si>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</si>
  <si>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</si>
  <si>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</si>
  <si>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</si>
  <si>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</si>
  <si>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</si>
  <si>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</si>
  <si>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</si>
  <si>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</si>
  <si>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</si>
  <si>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</si>
  <si>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</si>
  <si>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</si>
  <si>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</si>
  <si>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</si>
  <si>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</si>
  <si>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</si>
  <si>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</si>
  <si>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</si>
  <si>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</si>
  <si>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</si>
  <si>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</si>
  <si>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</si>
  <si>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</si>
  <si>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</si>
  <si>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</si>
  <si>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</si>
  <si>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</si>
  <si>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</si>
  <si>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</si>
  <si>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</si>
  <si>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</si>
  <si>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</si>
  <si>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</si>
  <si>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</si>
  <si>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</si>
  <si>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</si>
  <si>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</si>
  <si>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</si>
  <si>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</si>
  <si>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</si>
  <si>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</si>
  <si>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</si>
  <si>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</si>
  <si>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</si>
  <si>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</si>
  <si>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</si>
  <si>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</si>
  <si>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</si>
  <si>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</si>
  <si>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</si>
  <si>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</si>
  <si>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</si>
  <si>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</si>
  <si>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</si>
  <si>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</si>
  <si>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</si>
  <si>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</si>
  <si>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</si>
  <si>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</si>
  <si>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</si>
  <si>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</si>
  <si>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</si>
  <si>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</si>
  <si>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</si>
  <si>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</si>
  <si>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</si>
  <si>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</si>
  <si>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</si>
  <si>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</si>
  <si>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</si>
  <si>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</si>
  <si>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</si>
  <si>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</si>
  <si>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</si>
  <si>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</si>
  <si>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</si>
  <si>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</si>
  <si>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</si>
  <si>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</si>
  <si>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</si>
  <si>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</si>
  <si>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</si>
  <si>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</si>
  <si>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</si>
  <si>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</si>
  <si>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</si>
  <si>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</si>
  <si>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</si>
  <si>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</si>
  <si>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</si>
  <si>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</si>
  <si>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</si>
  <si>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</si>
  <si>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</si>
  <si>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</si>
  <si>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</si>
  <si>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</si>
  <si>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</si>
  <si>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</si>
  <si>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</si>
  <si>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</si>
  <si>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</si>
  <si>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</si>
  <si>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</si>
  <si>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</si>
  <si>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</si>
  <si>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</si>
  <si>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</si>
  <si>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</si>
  <si>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</si>
  <si>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</si>
  <si>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</si>
  <si>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</si>
  <si>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</si>
  <si>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</si>
  <si>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</si>
  <si>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</si>
  <si>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</si>
  <si>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</si>
  <si>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</si>
  <si>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</si>
  <si>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</si>
  <si>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</si>
  <si>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</si>
  <si>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</si>
  <si>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</si>
  <si>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</si>
  <si>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</si>
  <si>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</si>
  <si>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</si>
  <si>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</si>
  <si>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</si>
  <si>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</si>
  <si>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</si>
  <si>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</si>
  <si>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</si>
  <si>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</si>
  <si>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</si>
  <si>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</si>
  <si>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</si>
  <si>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</si>
  <si>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</si>
  <si>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</si>
  <si>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</si>
  <si>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</si>
  <si>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</si>
  <si>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</si>
  <si>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</si>
  <si>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</si>
  <si>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</si>
  <si>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</si>
  <si>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</si>
  <si>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</si>
  <si>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</si>
  <si>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</si>
  <si>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</si>
  <si>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</si>
  <si>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</si>
  <si>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</si>
  <si>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</si>
  <si>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</si>
  <si>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</si>
  <si>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</si>
  <si>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</si>
  <si>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</si>
  <si>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</si>
  <si>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</si>
  <si>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</si>
  <si>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</si>
  <si>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</si>
  <si>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</si>
  <si>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</si>
  <si>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</si>
  <si>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</si>
  <si>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</si>
  <si>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</si>
  <si>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</si>
  <si>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</si>
  <si>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</si>
  <si>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</si>
  <si>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</si>
  <si>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</si>
  <si>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</si>
  <si>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</si>
  <si>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</si>
  <si>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</si>
  <si>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</si>
  <si>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</si>
  <si>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</si>
  <si>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</si>
  <si>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</si>
  <si>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</si>
  <si>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</si>
  <si>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</si>
  <si>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</si>
  <si>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</si>
  <si>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</si>
  <si>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</si>
  <si>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</si>
  <si>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</si>
  <si>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</si>
  <si>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</si>
  <si>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</si>
  <si>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</si>
  <si>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</si>
  <si>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</si>
  <si>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</si>
  <si>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</si>
  <si>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</si>
  <si>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</si>
  <si>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</si>
  <si>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</si>
  <si>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</si>
  <si>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</si>
  <si>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</si>
  <si>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</si>
  <si>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</si>
  <si>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</si>
  <si>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</si>
  <si>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</si>
  <si>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</si>
  <si>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</si>
  <si>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</si>
  <si>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</si>
  <si>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</si>
  <si>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</si>
  <si>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</si>
  <si>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</si>
  <si>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</si>
  <si>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</si>
  <si>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</si>
  <si>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</si>
  <si>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</si>
  <si>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</si>
  <si>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</si>
  <si>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</si>
  <si>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</si>
  <si>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</si>
  <si>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</si>
  <si>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</si>
  <si>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</si>
  <si>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</si>
  <si>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</si>
  <si>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</si>
  <si>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</si>
  <si>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</si>
  <si>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</si>
  <si>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</si>
  <si>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</si>
  <si>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</si>
  <si>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</si>
  <si>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</si>
  <si>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</si>
  <si>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</si>
  <si>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</si>
  <si>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</si>
  <si>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</si>
  <si>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</si>
  <si>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</si>
  <si>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</si>
  <si>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</si>
  <si>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</si>
  <si>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</si>
  <si>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</si>
  <si>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</si>
  <si>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</si>
  <si>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</si>
  <si>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</si>
  <si>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</si>
  <si>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</si>
  <si>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</si>
  <si>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</si>
  <si>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</si>
  <si>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</si>
  <si>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</si>
  <si>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</si>
  <si>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</si>
  <si>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</si>
  <si>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</si>
  <si>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</si>
  <si>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</si>
  <si>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</si>
  <si>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</si>
  <si>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</si>
  <si>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</si>
  <si>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</si>
  <si>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</si>
  <si>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</si>
  <si>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</si>
  <si>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</si>
  <si>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</si>
  <si>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</si>
  <si>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</si>
  <si>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</si>
  <si>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</si>
  <si>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</si>
  <si>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</si>
  <si>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</si>
  <si>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</si>
  <si>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</si>
  <si>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</si>
  <si>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</si>
  <si>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</si>
  <si>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</si>
  <si>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</si>
  <si>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</si>
  <si>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</si>
  <si>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</si>
  <si>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</si>
  <si>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</si>
  <si>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</si>
  <si>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</si>
  <si>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</si>
  <si>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</si>
  <si>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</si>
  <si>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</si>
  <si>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</si>
  <si>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</si>
  <si>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</si>
  <si>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</si>
  <si>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</si>
  <si>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</si>
  <si>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</si>
  <si>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</si>
  <si>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</si>
  <si>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</si>
  <si>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</si>
  <si>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</si>
  <si>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</si>
  <si>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</si>
  <si>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</si>
  <si>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</si>
  <si>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</si>
  <si>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</si>
  <si>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</si>
  <si>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</si>
  <si>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</si>
  <si>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</si>
  <si>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</si>
  <si>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</si>
  <si>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</si>
  <si>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</si>
  <si>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</si>
  <si>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</si>
  <si>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</si>
  <si>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</si>
  <si>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</si>
  <si>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</si>
  <si>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</si>
  <si>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</si>
  <si>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</si>
  <si>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</si>
  <si>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</si>
  <si>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</si>
  <si>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</si>
  <si>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</si>
  <si>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</si>
  <si>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</si>
  <si>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</si>
  <si>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</si>
  <si>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</si>
  <si>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</si>
  <si>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</si>
  <si>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</si>
  <si>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</si>
  <si>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</si>
  <si>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</si>
  <si>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</si>
  <si>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</si>
  <si>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</si>
  <si>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</si>
  <si>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</si>
  <si>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</si>
  <si>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</si>
  <si>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</si>
  <si>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</si>
  <si>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</si>
  <si>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</si>
  <si>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</si>
  <si>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</si>
  <si>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</si>
  <si>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</si>
  <si>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</si>
  <si>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</si>
  <si>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</si>
  <si>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</si>
  <si>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</si>
  <si>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</si>
  <si>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</si>
  <si>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</si>
  <si>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</si>
  <si>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</si>
  <si>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</si>
  <si>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</si>
  <si>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</si>
  <si>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</si>
  <si>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</si>
  <si>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</si>
  <si>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</si>
  <si>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</si>
  <si>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</si>
  <si>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</si>
  <si>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</si>
  <si>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</si>
  <si>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</si>
  <si>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</si>
  <si>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</si>
  <si>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</si>
  <si>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</si>
  <si>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</si>
  <si>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</si>
  <si>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</si>
  <si>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</si>
  <si>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</si>
  <si>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</si>
  <si>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</si>
  <si>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</si>
  <si>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</si>
  <si>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</si>
  <si>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</si>
  <si>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</si>
  <si>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</si>
  <si>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</si>
  <si>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</si>
  <si>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</si>
  <si>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</si>
  <si>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</si>
  <si>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</si>
  <si>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</si>
  <si>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</si>
  <si>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</si>
  <si>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</si>
  <si>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</si>
  <si>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</si>
  <si>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</si>
  <si>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</si>
  <si>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</si>
  <si>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</si>
  <si>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</si>
  <si>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</si>
  <si>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</si>
  <si>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</si>
  <si>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</si>
  <si>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</si>
  <si>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</si>
  <si>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</si>
  <si>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</si>
  <si>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</si>
  <si>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</si>
  <si>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</si>
  <si>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</si>
  <si>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</si>
  <si>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</si>
  <si>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</si>
  <si>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</si>
  <si>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</si>
  <si>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</si>
  <si>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</si>
  <si>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</si>
  <si>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</si>
  <si>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</si>
  <si>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</si>
  <si>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</si>
  <si>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</si>
  <si>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</si>
  <si>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</si>
  <si>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</si>
  <si>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</si>
  <si>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</si>
  <si>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</si>
  <si>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</si>
  <si>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</si>
  <si>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</si>
  <si>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</si>
  <si>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</si>
  <si>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</si>
  <si>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</si>
  <si>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</si>
  <si>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</si>
  <si>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</si>
  <si>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</si>
  <si>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</si>
  <si>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</si>
  <si>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</si>
  <si>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</si>
  <si>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</si>
  <si>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</si>
  <si>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</si>
  <si>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</si>
  <si>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</si>
  <si>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</si>
  <si>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</si>
  <si>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</si>
  <si>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</si>
  <si>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</si>
  <si>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</si>
  <si>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</si>
  <si>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</si>
  <si>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</si>
  <si>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</si>
  <si>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</si>
  <si>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</si>
  <si>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</si>
  <si>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</si>
  <si>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</si>
  <si>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</si>
  <si>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</si>
  <si>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</si>
  <si>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</si>
  <si>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</si>
  <si>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</si>
  <si>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</si>
  <si>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</si>
  <si>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</si>
  <si>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</si>
  <si>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</si>
  <si>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</si>
  <si>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</si>
  <si>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</si>
  <si>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</si>
  <si>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</si>
  <si>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</si>
  <si>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</si>
  <si>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</si>
  <si>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</si>
  <si>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</si>
  <si>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</si>
  <si>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</si>
  <si>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</si>
  <si>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</si>
  <si>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</si>
  <si>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</si>
  <si>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</si>
  <si>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</si>
  <si>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</si>
  <si>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</si>
  <si>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</si>
  <si>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</si>
  <si>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</si>
  <si>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</si>
  <si>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</si>
  <si>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</si>
  <si>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</si>
  <si>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</si>
  <si>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</si>
  <si>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</si>
  <si>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</si>
  <si>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</si>
  <si>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</si>
  <si>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</si>
  <si>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</si>
  <si>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</si>
  <si>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</si>
  <si>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</si>
  <si>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</si>
  <si>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</si>
  <si>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</si>
  <si>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</si>
  <si>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</si>
  <si>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</si>
  <si>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</si>
  <si>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</si>
  <si>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</si>
  <si>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</si>
  <si>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</si>
  <si>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</si>
  <si>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</si>
  <si>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</si>
  <si>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</si>
  <si>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</si>
  <si>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</si>
  <si>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</si>
  <si>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</si>
  <si>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</si>
  <si>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</si>
  <si>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</si>
  <si>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</si>
  <si>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</si>
  <si>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</si>
  <si>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</si>
  <si>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</si>
  <si>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</si>
  <si>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</si>
  <si>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</si>
  <si>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</si>
  <si>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</si>
  <si>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</si>
  <si>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</si>
  <si>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</si>
  <si>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</si>
  <si>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</si>
  <si>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</si>
  <si>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</si>
  <si>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</si>
  <si>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</si>
  <si>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</si>
  <si>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</si>
  <si>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</si>
  <si>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</si>
  <si>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</si>
  <si>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</si>
  <si>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</si>
  <si>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</si>
  <si>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</si>
  <si>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</si>
  <si>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</si>
  <si>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</si>
  <si>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</si>
  <si>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</si>
  <si>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</si>
  <si>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</si>
  <si>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</si>
  <si>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</si>
  <si>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</si>
  <si>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</si>
  <si>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</si>
  <si>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</si>
  <si>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</si>
  <si>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</si>
  <si>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</si>
  <si>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</si>
  <si>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</si>
  <si>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</si>
  <si>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</si>
  <si>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</si>
  <si>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</si>
  <si>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</si>
  <si>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</si>
  <si>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</si>
  <si>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</si>
  <si>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</si>
  <si>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</si>
  <si>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</si>
  <si>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</si>
  <si>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</si>
  <si>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</si>
  <si>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</si>
  <si>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</si>
  <si>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</si>
  <si>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</si>
  <si>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</si>
  <si>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</si>
  <si>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</si>
  <si>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</si>
  <si>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</si>
  <si>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</si>
  <si>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</si>
  <si>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</si>
  <si>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</si>
  <si>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</si>
  <si>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</si>
  <si>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</si>
  <si>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</si>
  <si>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</si>
  <si>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</si>
  <si>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</si>
  <si>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</si>
  <si>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</si>
  <si>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</si>
  <si>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</si>
  <si>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</si>
  <si>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</si>
  <si>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</si>
  <si>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</si>
  <si>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</si>
  <si>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</si>
  <si>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</si>
  <si>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</si>
  <si>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</si>
  <si>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</si>
  <si>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</si>
  <si>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</si>
  <si>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</si>
  <si>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</si>
  <si>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</si>
  <si>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</si>
  <si>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</si>
  <si>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</si>
  <si>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</si>
  <si>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</si>
  <si>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</si>
  <si>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</si>
  <si>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</si>
  <si>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</si>
  <si>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</si>
  <si>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</si>
  <si>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</si>
  <si>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</si>
  <si>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</si>
  <si>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</si>
  <si>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</si>
  <si>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</si>
  <si>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</si>
  <si>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</si>
  <si>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</si>
  <si>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</si>
  <si>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</si>
  <si>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</si>
  <si>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</si>
  <si>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</si>
  <si>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</si>
  <si>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</si>
  <si>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</si>
  <si>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</si>
  <si>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</si>
  <si>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</si>
  <si>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</si>
  <si>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</si>
  <si>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</si>
  <si>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</si>
  <si>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</si>
  <si>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</si>
  <si>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</si>
  <si>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</si>
  <si>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</si>
  <si>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</si>
  <si>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</si>
  <si>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</si>
  <si>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</si>
  <si>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</si>
  <si>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</si>
  <si>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</si>
  <si>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</si>
  <si>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</si>
  <si>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</si>
  <si>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</si>
  <si>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</si>
  <si>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</si>
  <si>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</si>
  <si>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</si>
  <si>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</si>
  <si>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</si>
  <si>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</si>
  <si>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</si>
  <si>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</si>
  <si>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</si>
  <si>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</si>
  <si>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</si>
  <si>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</si>
  <si>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</si>
  <si>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</si>
  <si>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</si>
  <si>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</si>
  <si>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</si>
  <si>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</si>
  <si>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</si>
  <si>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</si>
  <si>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</si>
  <si>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</si>
  <si>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</si>
  <si>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</si>
  <si>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</si>
  <si>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</si>
  <si>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</si>
  <si>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</si>
  <si>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</si>
  <si>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</si>
  <si>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</si>
  <si>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</si>
  <si>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</si>
  <si>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</si>
  <si>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</si>
  <si>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</si>
  <si>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</si>
  <si>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</si>
  <si>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</si>
  <si>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</si>
  <si>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</si>
  <si>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</si>
  <si>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</si>
  <si>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</si>
  <si>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</si>
  <si>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</si>
  <si>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</si>
  <si>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</si>
  <si>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</si>
  <si>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</si>
  <si>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</si>
  <si>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</si>
  <si>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</si>
  <si>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</si>
  <si>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</si>
  <si>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</si>
  <si>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</si>
  <si>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</si>
  <si>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</si>
  <si>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</si>
  <si>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</si>
  <si>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</si>
  <si>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</si>
  <si>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</si>
  <si>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</si>
  <si>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</si>
  <si>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</si>
  <si>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</si>
  <si>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</si>
  <si>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</si>
  <si>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</si>
  <si>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</si>
  <si>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</si>
  <si>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</si>
  <si>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</si>
  <si>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</si>
  <si>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</si>
  <si>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</si>
  <si>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</si>
  <si>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</si>
  <si>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</si>
  <si>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</si>
  <si>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</si>
  <si>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</si>
  <si>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</si>
  <si>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</si>
  <si>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</si>
  <si>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</si>
  <si>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</si>
  <si>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</si>
  <si>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</si>
  <si>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</si>
  <si>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</si>
  <si>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</si>
  <si>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</si>
  <si>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</si>
  <si>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</si>
  <si>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</si>
  <si>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</si>
  <si>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</si>
  <si>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</si>
  <si>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</si>
  <si>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</si>
  <si>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</si>
  <si>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</si>
  <si>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</si>
  <si>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</si>
  <si>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</si>
  <si>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</si>
  <si>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</si>
  <si>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</si>
  <si>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</si>
  <si>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</si>
  <si>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</si>
  <si>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</si>
  <si>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</si>
  <si>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</si>
  <si>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</si>
  <si>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</si>
  <si>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</si>
  <si>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</si>
  <si>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</si>
  <si>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</si>
  <si>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</si>
  <si>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</si>
  <si>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</si>
  <si>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</si>
  <si>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</si>
  <si>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</si>
  <si>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</si>
  <si>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</si>
  <si>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</si>
  <si>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</si>
  <si>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</si>
  <si>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</si>
  <si>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</si>
  <si>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</si>
  <si>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</si>
  <si>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</si>
  <si>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</si>
  <si>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</si>
  <si>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</si>
  <si>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</si>
  <si>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</si>
  <si>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</si>
  <si>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</si>
  <si>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</si>
  <si>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</si>
  <si>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</si>
  <si>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</si>
  <si>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</si>
  <si>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</si>
  <si>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</si>
  <si>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</si>
  <si>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</si>
  <si>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</si>
  <si>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</si>
  <si>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</si>
  <si>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</si>
  <si>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</si>
  <si>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</si>
  <si>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</si>
  <si>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</si>
  <si>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</si>
  <si>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</si>
  <si>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</si>
  <si>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</si>
  <si>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</si>
  <si>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</si>
  <si>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</si>
  <si>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</si>
  <si>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</si>
  <si>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</si>
  <si>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</si>
  <si>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</si>
  <si>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</si>
  <si>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</si>
  <si>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</si>
  <si>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</si>
  <si>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</si>
  <si>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</si>
  <si>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</si>
  <si>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</si>
  <si>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</si>
  <si>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</si>
  <si>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</si>
  <si>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</si>
  <si>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</si>
  <si>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</si>
  <si>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</si>
  <si>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</si>
  <si>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</si>
  <si>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</si>
  <si>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</si>
  <si>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</si>
  <si>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</si>
  <si>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</si>
  <si>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</si>
  <si>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</si>
  <si>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</si>
  <si>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</si>
  <si>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</si>
  <si>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</si>
  <si>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</si>
  <si>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</si>
  <si>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</si>
  <si>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</si>
  <si>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</si>
  <si>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</si>
  <si>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</si>
  <si>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</si>
  <si>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</si>
  <si>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</si>
  <si>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</si>
  <si>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</si>
  <si>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</si>
  <si>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</si>
  <si>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</si>
  <si>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</si>
  <si>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</si>
  <si>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</si>
  <si>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</si>
  <si>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</si>
  <si>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</si>
  <si>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</si>
  <si>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</si>
  <si>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</si>
  <si>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</si>
  <si>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</si>
  <si>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</si>
  <si>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</si>
  <si>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</si>
  <si>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</si>
  <si>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</si>
  <si>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</si>
  <si>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</si>
  <si>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</si>
  <si>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</si>
  <si>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</si>
  <si>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</si>
  <si>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</si>
  <si>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</si>
  <si>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</si>
  <si>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</si>
  <si>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</si>
  <si>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</si>
  <si>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</si>
  <si>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</si>
  <si>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</si>
  <si>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</si>
  <si>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</si>
  <si>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</si>
  <si>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</si>
  <si>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</si>
  <si>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</si>
  <si>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</si>
  <si>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</si>
  <si>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</si>
  <si>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</si>
  <si>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</si>
  <si>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</si>
  <si>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</si>
  <si>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</si>
  <si>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</si>
  <si>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</si>
  <si>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</si>
  <si>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</si>
  <si>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</si>
  <si>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</si>
  <si>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</si>
  <si>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</si>
  <si>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</si>
  <si>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</si>
  <si>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</si>
  <si>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</si>
  <si>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</si>
  <si>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</si>
  <si>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</si>
  <si>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</si>
  <si>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</si>
  <si>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</si>
  <si>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</si>
  <si>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</si>
  <si>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</si>
  <si>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</si>
  <si>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</si>
  <si>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</si>
  <si>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</si>
  <si>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</si>
  <si>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</si>
  <si>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</si>
  <si>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</si>
  <si>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</si>
  <si>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</si>
  <si>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</si>
  <si>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</si>
  <si>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</si>
  <si>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</si>
  <si>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</si>
  <si>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</si>
  <si>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</si>
  <si>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</si>
  <si>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</si>
  <si>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</si>
  <si>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</si>
  <si>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</si>
  <si>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</si>
  <si>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</si>
  <si>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</si>
  <si>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</si>
  <si>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</si>
  <si>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</si>
  <si>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</si>
  <si>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</si>
  <si>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</si>
  <si>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</si>
  <si>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</si>
  <si>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</si>
  <si>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</si>
  <si>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</si>
  <si>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</si>
  <si>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</si>
  <si>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</si>
  <si>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</si>
  <si>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</si>
  <si>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</si>
  <si>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</si>
  <si>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</si>
  <si>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</si>
  <si>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</si>
  <si>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</si>
  <si>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</si>
  <si>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</si>
  <si>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</si>
  <si>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</si>
  <si>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</si>
  <si>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</si>
  <si>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</si>
  <si>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</si>
  <si>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</si>
  <si>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</si>
  <si>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</si>
  <si>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</si>
  <si>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</si>
  <si>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</si>
  <si>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</si>
  <si>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</si>
  <si>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</si>
  <si>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</si>
  <si>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</si>
  <si>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</si>
  <si>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</si>
  <si>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</si>
  <si>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</si>
  <si>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</si>
  <si>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</si>
  <si>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</si>
  <si>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</si>
  <si>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</si>
  <si>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</si>
  <si>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</si>
  <si>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</si>
  <si>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</si>
  <si>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</si>
  <si>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</si>
  <si>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</si>
  <si>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</si>
  <si>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</si>
  <si>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</si>
  <si>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</si>
  <si>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</si>
  <si>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</si>
  <si>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</si>
  <si>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</si>
  <si>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</si>
  <si>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</si>
  <si>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</si>
  <si>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</si>
  <si>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</si>
  <si>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</si>
  <si>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</si>
  <si>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</si>
  <si>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</si>
  <si>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</si>
  <si>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</si>
  <si>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</si>
  <si>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</si>
  <si>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</si>
  <si>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</si>
  <si>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</si>
  <si>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</si>
  <si>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</si>
  <si>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</si>
  <si>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</si>
  <si>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</si>
  <si>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</si>
  <si>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</si>
  <si>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</si>
  <si>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</si>
  <si>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</si>
  <si>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</si>
  <si>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</si>
  <si>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</si>
  <si>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</si>
  <si>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</si>
  <si>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</si>
  <si>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</si>
  <si>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</si>
  <si>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</si>
  <si>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</si>
  <si>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</si>
  <si>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</si>
  <si>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</si>
  <si>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</si>
  <si>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</si>
  <si>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</si>
  <si>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</si>
  <si>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</si>
  <si>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</si>
  <si>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</si>
  <si>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</si>
  <si>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</si>
  <si>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</si>
  <si>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</si>
  <si>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</si>
  <si>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</si>
  <si>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</si>
  <si>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</si>
  <si>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</si>
  <si>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</si>
  <si>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</si>
  <si>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</si>
  <si>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</si>
  <si>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</si>
  <si>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</si>
  <si>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</si>
  <si>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</si>
  <si>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</si>
  <si>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</si>
  <si>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</si>
  <si>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</si>
  <si>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</si>
  <si>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</si>
  <si>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</si>
  <si>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</si>
  <si>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</si>
  <si>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</si>
  <si>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</si>
  <si>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</si>
  <si>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</si>
  <si>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</si>
  <si>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</si>
  <si>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</si>
  <si>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</si>
  <si>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</si>
  <si>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</si>
  <si>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</si>
  <si>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</si>
  <si>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</si>
  <si>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</si>
  <si>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</si>
  <si>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</si>
  <si>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</si>
  <si>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</si>
  <si>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</si>
  <si>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</si>
  <si>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</si>
  <si>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</si>
  <si>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</si>
  <si>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</si>
  <si>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</si>
  <si>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</si>
  <si>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</si>
  <si>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</si>
  <si>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</si>
  <si>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</si>
  <si>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</si>
  <si>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</si>
  <si>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</si>
  <si>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</si>
  <si>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</si>
  <si>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</si>
  <si>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</si>
  <si>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</si>
  <si>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</si>
  <si>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</si>
  <si>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</si>
  <si>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</si>
  <si>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</si>
  <si>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</si>
  <si>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</si>
  <si>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</si>
  <si>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</si>
  <si>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</si>
  <si>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</si>
  <si>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</si>
  <si>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</si>
  <si>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</si>
  <si>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</si>
  <si>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</si>
  <si>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</si>
  <si>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</si>
  <si>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</si>
  <si>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</si>
  <si>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</si>
  <si>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</si>
  <si>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</si>
  <si>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</si>
  <si>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</si>
  <si>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</si>
  <si>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</si>
  <si>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</si>
  <si>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</si>
  <si>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</si>
  <si>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</si>
  <si>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</si>
  <si>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</si>
  <si>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</si>
  <si>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</si>
  <si>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</si>
  <si>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</si>
  <si>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</si>
  <si>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</si>
  <si>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</si>
  <si>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</si>
  <si>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</si>
  <si>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</si>
  <si>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</si>
  <si>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</si>
  <si>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</si>
  <si>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</si>
  <si>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</si>
  <si>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</si>
  <si>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</si>
  <si>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</si>
  <si>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</si>
  <si>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</si>
  <si>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</si>
  <si>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</si>
  <si>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</si>
  <si>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</si>
  <si>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</si>
  <si>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</si>
  <si>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</si>
  <si>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</si>
  <si>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</si>
  <si>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</si>
  <si>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</si>
  <si>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</si>
  <si>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</si>
  <si>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</si>
  <si>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</si>
  <si>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</si>
  <si>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</si>
  <si>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</si>
  <si>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</si>
  <si>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</si>
  <si>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</si>
  <si>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</si>
  <si>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</si>
  <si>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</si>
  <si>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</si>
  <si>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</si>
  <si>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</si>
  <si>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</si>
  <si>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</si>
  <si>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</si>
  <si>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</si>
  <si>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</si>
  <si>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</si>
  <si>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</si>
  <si>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</si>
  <si>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</si>
  <si>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</si>
  <si>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</si>
  <si>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</si>
  <si>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</si>
  <si>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</si>
  <si>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</si>
  <si>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</si>
  <si>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</si>
  <si>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</si>
  <si>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</si>
  <si>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</si>
  <si>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</si>
  <si>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</si>
  <si>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</si>
  <si>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</si>
  <si>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</si>
  <si>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</si>
  <si>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</si>
  <si>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</si>
  <si>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</si>
  <si>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</si>
  <si>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</si>
  <si>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</si>
  <si>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</si>
  <si>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</si>
  <si>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</si>
  <si>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</si>
  <si>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</si>
  <si>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</si>
  <si>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</si>
  <si>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</si>
  <si>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</si>
  <si>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</si>
  <si>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</si>
  <si>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</si>
  <si>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</si>
  <si>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</si>
  <si>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</si>
  <si>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</si>
  <si>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</si>
  <si>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</si>
  <si>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</si>
  <si>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</si>
  <si>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</si>
  <si>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</si>
  <si>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</si>
  <si>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</si>
  <si>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</si>
  <si>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</si>
  <si>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</si>
  <si>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</si>
  <si>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</si>
  <si>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</si>
  <si>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</si>
  <si>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</si>
  <si>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</si>
  <si>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</si>
  <si>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</si>
  <si>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</si>
  <si>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</si>
  <si>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</si>
  <si>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</si>
  <si>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</si>
  <si>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</si>
  <si>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</si>
  <si>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</si>
  <si>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</si>
  <si>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</si>
  <si>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</si>
  <si>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</si>
  <si>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</si>
  <si>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</si>
  <si>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</si>
  <si>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</si>
  <si>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</si>
  <si>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</si>
  <si>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</si>
  <si>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</si>
  <si>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</si>
  <si>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</si>
  <si>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</si>
  <si>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</si>
  <si>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</si>
  <si>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</si>
  <si>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</si>
  <si>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</si>
  <si>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</si>
  <si>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</si>
  <si>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</si>
  <si>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</si>
  <si>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</si>
  <si>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</si>
  <si>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</si>
  <si>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</si>
  <si>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</si>
  <si>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</si>
  <si>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</si>
  <si>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</si>
  <si>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</si>
  <si>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</si>
  <si>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</si>
  <si>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</si>
  <si>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</si>
  <si>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</si>
  <si>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</si>
  <si>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</si>
  <si>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</si>
  <si>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</si>
  <si>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</si>
  <si>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</si>
  <si>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</si>
  <si>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</si>
  <si>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</si>
  <si>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</si>
  <si>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</si>
  <si>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</si>
  <si>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</si>
  <si>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</si>
  <si>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</si>
  <si>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</si>
  <si>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</si>
  <si>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</si>
  <si>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</si>
  <si>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</si>
  <si>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</si>
  <si>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</si>
  <si>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</si>
  <si>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</si>
  <si>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</si>
  <si>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</si>
  <si>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</si>
  <si>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</si>
  <si>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</si>
  <si>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</si>
  <si>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</si>
  <si>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</si>
  <si>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</si>
  <si>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</si>
  <si>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</si>
  <si>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</si>
  <si>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</si>
  <si>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</si>
  <si>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</si>
  <si>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</si>
  <si>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</si>
  <si>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</si>
  <si>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</si>
  <si>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</si>
  <si>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</si>
  <si>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</si>
  <si>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</si>
  <si>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</si>
  <si>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</si>
  <si>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</si>
  <si>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</si>
  <si>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</si>
  <si>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</si>
  <si>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</si>
  <si>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</si>
  <si>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</si>
  <si>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</si>
  <si>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</si>
  <si>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</si>
  <si>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</si>
  <si>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</si>
  <si>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</si>
  <si>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</si>
  <si>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</si>
  <si>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</si>
  <si>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</si>
  <si>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</si>
  <si>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</si>
  <si>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</si>
  <si>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</si>
  <si>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</si>
  <si>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</si>
  <si>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</si>
  <si>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</si>
  <si>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</si>
  <si>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</si>
  <si>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</si>
  <si>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</si>
  <si>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</si>
  <si>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</si>
  <si>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</si>
  <si>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</si>
  <si>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</si>
  <si>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</si>
  <si>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</si>
  <si>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</si>
  <si>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</si>
  <si>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</si>
  <si>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</si>
  <si>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</si>
  <si>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</si>
  <si>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</si>
  <si>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</si>
  <si>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</si>
  <si>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</si>
  <si>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</si>
  <si>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</si>
  <si>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</si>
  <si>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</si>
  <si>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</si>
  <si>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</si>
  <si>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</si>
  <si>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</si>
  <si>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</si>
  <si>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</si>
  <si>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</si>
  <si>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</si>
  <si>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</si>
  <si>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</si>
  <si>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</si>
  <si>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</si>
  <si>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</si>
  <si>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</si>
  <si>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</si>
  <si>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</si>
  <si>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</si>
  <si>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</si>
  <si>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</si>
  <si>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</si>
  <si>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</si>
  <si>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</si>
  <si>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</si>
  <si>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</si>
  <si>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</si>
  <si>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</si>
  <si>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</si>
  <si>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</si>
  <si>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</si>
  <si>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</si>
  <si>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</si>
  <si>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</si>
  <si>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</si>
  <si>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</si>
  <si>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</si>
  <si>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</si>
  <si>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</si>
  <si>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</si>
  <si>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</si>
  <si>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</si>
  <si>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</si>
  <si>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</si>
  <si>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</si>
  <si>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</si>
  <si>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</si>
  <si>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</si>
  <si>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</si>
  <si>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</si>
  <si>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</si>
  <si>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</si>
  <si>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</si>
  <si>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</si>
  <si>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</si>
  <si>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</si>
  <si>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</si>
  <si>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</si>
  <si>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</si>
  <si>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</si>
  <si>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</si>
  <si>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</si>
  <si>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</si>
  <si>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</si>
  <si>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</si>
  <si>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</si>
  <si>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</si>
  <si>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</si>
  <si>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</si>
  <si>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</si>
  <si>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</si>
  <si>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</si>
  <si>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</si>
  <si>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</si>
  <si>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</si>
  <si>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</si>
  <si>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</si>
  <si>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</si>
  <si>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</si>
  <si>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</si>
  <si>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</si>
  <si>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</si>
  <si>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</si>
  <si>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</si>
  <si>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</si>
  <si>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</si>
  <si>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</si>
  <si>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</si>
  <si>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</si>
  <si>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</si>
  <si>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</si>
  <si>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</si>
  <si>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</si>
  <si>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</si>
  <si>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</si>
  <si>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</si>
  <si>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</si>
  <si>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</si>
  <si>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</si>
  <si>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</si>
  <si>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</si>
  <si>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</si>
  <si>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</si>
  <si>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</si>
  <si>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</si>
  <si>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</si>
  <si>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</si>
  <si>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</si>
  <si>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</si>
  <si>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</si>
  <si>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</si>
  <si>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</si>
  <si>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</si>
  <si>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</si>
  <si>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</si>
  <si>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</si>
  <si>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</si>
  <si>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</si>
  <si>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</si>
  <si>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</si>
  <si>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</si>
  <si>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</si>
  <si>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</si>
  <si>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</si>
  <si>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</si>
  <si>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</si>
  <si>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</si>
  <si>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</si>
  <si>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</si>
  <si>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</si>
  <si>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</si>
  <si>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</si>
  <si>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</si>
  <si>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</si>
  <si>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</si>
  <si>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</si>
  <si>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</si>
  <si>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</si>
  <si>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</si>
  <si>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</si>
  <si>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</si>
  <si>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</si>
  <si>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</si>
  <si>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</si>
  <si>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</si>
  <si>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</si>
  <si>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</si>
  <si>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</si>
  <si>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</si>
  <si>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</si>
  <si>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</si>
  <si>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</si>
  <si>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</si>
  <si>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</si>
  <si>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</si>
  <si>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</si>
  <si>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</si>
  <si>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</si>
  <si>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</si>
  <si>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</si>
  <si>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</si>
  <si>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</si>
  <si>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</si>
  <si>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</si>
  <si>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</si>
  <si>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</si>
  <si>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</si>
  <si>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</si>
  <si>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</si>
  <si>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</si>
  <si>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</si>
  <si>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</si>
  <si>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</si>
  <si>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</si>
  <si>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</si>
  <si>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</si>
  <si>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</si>
  <si>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</si>
  <si>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</si>
  <si>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</si>
  <si>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</si>
  <si>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</si>
  <si>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</si>
  <si>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</si>
  <si>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</si>
  <si>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</si>
  <si>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</si>
  <si>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</si>
  <si>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</si>
  <si>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</si>
  <si>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</si>
  <si>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</si>
  <si>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</si>
  <si>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</si>
  <si>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</si>
  <si>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</si>
  <si>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</si>
  <si>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</si>
  <si>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</si>
  <si>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</si>
  <si>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</si>
  <si>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</si>
  <si>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</si>
  <si>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</si>
  <si>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</si>
  <si>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</si>
  <si>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</si>
  <si>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</si>
  <si>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</si>
  <si>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</si>
  <si>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</si>
  <si>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</si>
  <si>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</si>
  <si>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</si>
  <si>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</si>
  <si>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</si>
  <si>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</si>
  <si>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</si>
  <si>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</si>
  <si>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</si>
  <si>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</si>
  <si>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</si>
  <si>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</si>
  <si>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</si>
  <si>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</si>
  <si>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</si>
  <si>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</si>
  <si>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</si>
  <si>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</si>
  <si>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</si>
  <si>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</si>
  <si>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</si>
  <si>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</si>
  <si>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</si>
  <si>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</si>
  <si>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</si>
  <si>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</si>
  <si>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</si>
  <si>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</si>
  <si>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</si>
  <si>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</si>
  <si>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</si>
  <si>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</si>
  <si>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</si>
  <si>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</si>
  <si>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</si>
  <si>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</si>
  <si>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</si>
  <si>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</si>
  <si>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</si>
  <si>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</si>
  <si>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</si>
  <si>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</si>
  <si>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</si>
  <si>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</si>
  <si>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</si>
  <si>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</si>
  <si>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</si>
  <si>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</si>
  <si>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</si>
  <si>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</si>
  <si>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</si>
  <si>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</si>
  <si>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</si>
  <si>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</si>
  <si>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</si>
  <si>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</si>
  <si>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</si>
  <si>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</si>
  <si>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</si>
  <si>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</si>
  <si>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</si>
  <si>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</si>
  <si>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</si>
  <si>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</si>
  <si>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</si>
  <si>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</si>
  <si>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</si>
  <si>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</si>
  <si>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</si>
  <si>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</si>
  <si>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</si>
  <si>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</si>
  <si>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</si>
  <si>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</si>
  <si>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</si>
  <si>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</si>
  <si>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</si>
  <si>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</si>
  <si>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</si>
  <si>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</si>
  <si>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</si>
  <si>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</si>
  <si>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</si>
  <si>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</si>
  <si>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</si>
  <si>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</si>
  <si>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</si>
  <si>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</si>
  <si>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</si>
  <si>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</si>
  <si>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</si>
  <si>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</si>
  <si>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</si>
  <si>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</si>
  <si>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</si>
  <si>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</si>
  <si>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</si>
  <si>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</si>
  <si>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</si>
  <si>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</si>
  <si>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</si>
  <si>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</si>
  <si>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</si>
  <si>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</si>
  <si>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</si>
  <si>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</si>
  <si>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</si>
  <si>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</si>
  <si>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</si>
  <si>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</si>
  <si>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</si>
  <si>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</si>
  <si>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</si>
  <si>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</si>
  <si>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</si>
  <si>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</si>
  <si>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</si>
  <si>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</si>
  <si>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</si>
  <si>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</si>
  <si>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</si>
  <si>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</si>
  <si>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</si>
  <si>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</si>
  <si>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</si>
  <si>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</si>
  <si>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</si>
  <si>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</si>
  <si>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</si>
  <si>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</si>
  <si>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</si>
  <si>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</si>
  <si>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</si>
  <si>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</si>
  <si>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</si>
  <si>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</si>
  <si>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</si>
  <si>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</si>
  <si>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</si>
  <si>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</si>
  <si>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</si>
  <si>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</si>
  <si>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</si>
  <si>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</si>
  <si>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</si>
  <si>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</si>
  <si>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</si>
  <si>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</si>
  <si>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</si>
  <si>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</si>
  <si>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</si>
  <si>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</si>
  <si>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</si>
  <si>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</si>
  <si>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</si>
  <si>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</si>
  <si>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</si>
  <si>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</si>
  <si>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</si>
  <si>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</si>
  <si>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</si>
  <si>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</si>
  <si>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</si>
  <si>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</si>
  <si>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</si>
  <si>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</si>
  <si>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</si>
  <si>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</si>
  <si>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</si>
  <si>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</si>
  <si>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</si>
  <si>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</si>
  <si>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</si>
  <si>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</si>
  <si>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</si>
  <si>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</si>
  <si>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</si>
  <si>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</si>
  <si>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</si>
  <si>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</si>
  <si>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</si>
  <si>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</si>
  <si>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</si>
  <si>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</si>
  <si>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</si>
  <si>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</si>
  <si>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</si>
  <si>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</si>
  <si>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</si>
  <si>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</si>
  <si>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</si>
  <si>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</si>
  <si>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</si>
  <si>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</si>
  <si>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</si>
  <si>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</si>
  <si>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</si>
  <si>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</si>
  <si>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</si>
  <si>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</si>
  <si>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</si>
  <si>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</si>
  <si>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</si>
  <si>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</si>
  <si>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</si>
  <si>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</si>
  <si>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</si>
  <si>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</si>
  <si>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</si>
  <si>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</si>
  <si>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</si>
  <si>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</si>
  <si>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</si>
  <si>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</si>
  <si>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</si>
  <si>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</si>
  <si>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</si>
  <si>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</si>
  <si>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</si>
  <si>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</si>
  <si>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</si>
  <si>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</si>
  <si>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</si>
  <si>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</si>
  <si>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</si>
  <si>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</si>
  <si>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</si>
  <si>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</si>
  <si>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</si>
  <si>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</si>
  <si>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</si>
  <si>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</si>
  <si>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</si>
  <si>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</si>
  <si>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</si>
  <si>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</si>
  <si>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</si>
  <si>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</si>
  <si>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</si>
  <si>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</si>
  <si>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</si>
  <si>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</si>
  <si>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</si>
  <si>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</si>
  <si>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</si>
  <si>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</si>
  <si>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</si>
  <si>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</si>
  <si>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</si>
  <si>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</si>
  <si>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</si>
  <si>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</si>
  <si>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</si>
  <si>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</si>
  <si>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</si>
  <si>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</si>
  <si>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</si>
  <si>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</si>
  <si>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</si>
  <si>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</si>
  <si>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</si>
  <si>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</si>
  <si>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</si>
  <si>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</si>
  <si>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</si>
  <si>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</si>
  <si>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</si>
  <si>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</si>
  <si>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</si>
  <si>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</si>
  <si>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</si>
  <si>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</si>
  <si>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</si>
  <si>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</si>
  <si>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</si>
  <si>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</si>
  <si>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</si>
  <si>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</si>
  <si>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</si>
  <si>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</si>
  <si>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</si>
  <si>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</si>
  <si>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</si>
  <si>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</si>
  <si>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</si>
  <si>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</si>
  <si>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</si>
  <si>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</si>
  <si>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</si>
  <si>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</si>
  <si>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</si>
  <si>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</si>
  <si>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</si>
  <si>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</si>
  <si>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</si>
  <si>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</si>
  <si>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</si>
  <si>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</si>
  <si>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</si>
  <si>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</si>
  <si>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</si>
  <si>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</si>
  <si>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</si>
  <si>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</si>
  <si>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</si>
  <si>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</si>
  <si>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</si>
  <si>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</si>
  <si>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</si>
  <si>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</si>
  <si>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</si>
  <si>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</si>
  <si>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</si>
  <si>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</si>
  <si>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</si>
  <si>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</si>
  <si>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</si>
  <si>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</si>
  <si>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</si>
  <si>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</si>
  <si>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</si>
  <si>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</si>
  <si>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</si>
  <si>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</si>
  <si>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</si>
  <si>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</si>
  <si>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</si>
  <si>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</si>
  <si>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</si>
  <si>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</si>
  <si>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</si>
  <si>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</si>
  <si>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</si>
  <si>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</si>
  <si>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</si>
  <si>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</si>
  <si>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</si>
  <si>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</si>
  <si>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</si>
  <si>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</si>
  <si>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</si>
  <si>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</si>
  <si>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</si>
  <si>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</si>
  <si>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</si>
  <si>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</si>
  <si>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</si>
  <si>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</si>
  <si>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</si>
  <si>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</si>
  <si>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</si>
  <si>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</si>
  <si>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</si>
  <si>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</si>
  <si>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</si>
  <si>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</si>
  <si>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</si>
  <si>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</si>
  <si>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</si>
  <si>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</si>
  <si>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</si>
  <si>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</si>
  <si>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</si>
  <si>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</si>
  <si>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</si>
  <si>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</si>
  <si>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</si>
  <si>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</si>
  <si>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</si>
  <si>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</si>
  <si>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</si>
  <si>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</si>
  <si>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</si>
  <si>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</si>
  <si>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</si>
  <si>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</si>
  <si>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</si>
  <si>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</si>
  <si>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</si>
  <si>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</si>
  <si>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</si>
  <si>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</si>
  <si>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</si>
  <si>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</si>
  <si>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</si>
  <si>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</si>
  <si>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</si>
  <si>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</si>
  <si>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</si>
  <si>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</si>
  <si>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</si>
  <si>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</si>
  <si>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</si>
  <si>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</si>
  <si>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</si>
  <si>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</si>
  <si>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</si>
  <si>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</si>
  <si>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</si>
  <si>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</si>
  <si>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</si>
  <si>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</si>
  <si>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</si>
  <si>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</si>
  <si>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</si>
  <si>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</si>
  <si>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</si>
  <si>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</si>
  <si>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</si>
  <si>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</si>
  <si>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</si>
  <si>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</si>
  <si>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</si>
  <si>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</si>
  <si>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</si>
  <si>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</si>
  <si>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</si>
  <si>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</si>
  <si>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</si>
  <si>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</si>
  <si>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</si>
  <si>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</si>
  <si>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</si>
  <si>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</si>
  <si>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</si>
  <si>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</si>
  <si>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</si>
  <si>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</si>
  <si>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</si>
  <si>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</si>
  <si>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</si>
  <si>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</si>
  <si>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</si>
  <si>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</si>
  <si>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</si>
  <si>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</si>
  <si>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</si>
  <si>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</si>
  <si>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</si>
  <si>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</si>
  <si>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</si>
  <si>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</si>
  <si>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</si>
  <si>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</si>
  <si>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</si>
  <si>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</si>
  <si>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</si>
  <si>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</si>
  <si>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</si>
  <si>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</si>
  <si>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</si>
  <si>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</si>
  <si>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</si>
  <si>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</si>
  <si>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</si>
  <si>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</si>
  <si>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</si>
  <si>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</si>
  <si>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</si>
  <si>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</si>
  <si>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</si>
  <si>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</si>
  <si>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</si>
  <si>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</si>
  <si>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</si>
  <si>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</si>
  <si>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</si>
  <si>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</si>
  <si>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</si>
  <si>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</si>
  <si>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</si>
  <si>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</si>
  <si>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</si>
  <si>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</si>
  <si>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</si>
  <si>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</si>
  <si>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</si>
  <si>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</si>
  <si>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</si>
  <si>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</si>
  <si>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</si>
  <si>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</si>
  <si>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</si>
  <si>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</si>
  <si>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</si>
  <si>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</si>
  <si>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</si>
  <si>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</si>
  <si>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</si>
  <si>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</si>
  <si>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</si>
  <si>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</si>
  <si>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</si>
  <si>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</si>
  <si>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</si>
  <si>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</si>
  <si>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</si>
  <si>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</si>
  <si>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</si>
  <si>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</si>
  <si>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</si>
  <si>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</si>
  <si>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</si>
  <si>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</si>
  <si>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</si>
  <si>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</si>
  <si>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</si>
  <si>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</si>
  <si>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</si>
  <si>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</si>
  <si>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</si>
  <si>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</si>
  <si>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</si>
  <si>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</si>
  <si>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</si>
  <si>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</si>
  <si>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</si>
  <si>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</si>
  <si>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</si>
  <si>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</si>
  <si>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</si>
  <si>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</si>
  <si>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</si>
  <si>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</si>
  <si>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</si>
  <si>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</si>
  <si>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</si>
  <si>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</si>
  <si>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</si>
  <si>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</si>
  <si>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</si>
  <si>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</si>
  <si>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</si>
  <si>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</si>
  <si>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</si>
  <si>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</si>
  <si>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</si>
  <si>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</si>
  <si>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</si>
  <si>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</si>
  <si>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</si>
  <si>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</si>
  <si>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</si>
  <si>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</si>
  <si>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</si>
  <si>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</si>
  <si>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</si>
  <si>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</si>
  <si>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</si>
  <si>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</si>
  <si>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</si>
  <si>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</si>
  <si>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</si>
  <si>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</si>
  <si>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</si>
  <si>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</si>
  <si>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</si>
  <si>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</si>
  <si>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</si>
  <si>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</si>
  <si>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</si>
  <si>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</si>
  <si>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</si>
  <si>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</si>
  <si>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</si>
  <si>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</si>
  <si>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</si>
  <si>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</si>
  <si>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</si>
  <si>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</si>
  <si>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</si>
  <si>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</si>
  <si>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</si>
  <si>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</si>
  <si>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</si>
  <si>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</si>
  <si>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</si>
  <si>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</si>
  <si>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</si>
  <si>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</si>
  <si>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</si>
  <si>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</si>
  <si>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</si>
  <si>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</si>
  <si>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</si>
  <si>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</si>
  <si>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</si>
  <si>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</si>
  <si>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</si>
  <si>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</si>
  <si>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</si>
  <si>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</si>
  <si>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</si>
  <si>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</si>
  <si>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</si>
  <si>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</si>
  <si>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</si>
  <si>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</si>
  <si>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</si>
  <si>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</si>
  <si>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</si>
  <si>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</si>
  <si>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</si>
  <si>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</si>
  <si>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</si>
  <si>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</si>
  <si>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</si>
  <si>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</si>
  <si>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</si>
  <si>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</si>
  <si>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</si>
  <si>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</si>
  <si>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</si>
  <si>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</si>
  <si>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</si>
  <si>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</si>
  <si>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</si>
  <si>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</si>
  <si>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</si>
  <si>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</si>
  <si>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</si>
  <si>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</si>
  <si>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</si>
  <si>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</si>
  <si>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</si>
  <si>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</si>
  <si>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</si>
  <si>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</si>
  <si>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</si>
  <si>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</si>
  <si>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</si>
  <si>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</si>
  <si>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</si>
  <si>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</si>
  <si>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</si>
  <si>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</si>
  <si>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</si>
  <si>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</si>
  <si>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</si>
  <si>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</si>
  <si>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</si>
  <si>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</si>
  <si>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</si>
  <si>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</si>
  <si>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</si>
  <si>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</si>
  <si>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</si>
  <si>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</si>
  <si>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</si>
  <si>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</si>
  <si>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</si>
  <si>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</si>
  <si>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</si>
  <si>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</si>
  <si>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</si>
  <si>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</si>
  <si>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</si>
  <si>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</si>
  <si>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</si>
  <si>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</si>
  <si>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</si>
  <si>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</si>
  <si>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</si>
  <si>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</si>
  <si>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</si>
  <si>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</si>
  <si>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</si>
  <si>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</si>
  <si>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</si>
  <si>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</si>
  <si>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</si>
  <si>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</si>
  <si>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</si>
  <si>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</si>
  <si>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</si>
  <si>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</si>
  <si>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</si>
  <si>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</si>
  <si>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</si>
  <si>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</si>
  <si>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</si>
  <si>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</si>
  <si>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</si>
  <si>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</si>
  <si>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</si>
  <si>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</si>
  <si>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</si>
  <si>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</si>
  <si>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</si>
  <si>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</si>
  <si>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</si>
  <si>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</si>
  <si>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</si>
  <si>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</si>
  <si>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</si>
  <si>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</si>
  <si>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</si>
  <si>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</si>
  <si>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</si>
  <si>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</si>
  <si>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</si>
  <si>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</si>
  <si>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</si>
  <si>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</si>
  <si>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</si>
  <si>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</si>
  <si>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</si>
  <si>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</si>
  <si>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</si>
  <si>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</si>
  <si>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</si>
  <si>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</si>
  <si>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</si>
  <si>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</si>
  <si>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</si>
  <si>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</si>
  <si>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</si>
  <si>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</si>
  <si>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</si>
  <si>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</si>
  <si>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</si>
  <si>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</si>
  <si>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</si>
  <si>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</si>
  <si>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</si>
  <si>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</si>
  <si>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</si>
  <si>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</si>
  <si>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</si>
  <si>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</si>
  <si>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</si>
  <si>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</si>
  <si>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</si>
  <si>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</si>
  <si>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</si>
  <si>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</si>
  <si>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</si>
  <si>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</si>
  <si>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</si>
  <si>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</si>
  <si>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</si>
  <si>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</si>
  <si>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</si>
  <si>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</si>
  <si>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</si>
  <si>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</si>
  <si>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</si>
  <si>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</si>
  <si>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</si>
  <si>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</si>
  <si>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</si>
  <si>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</si>
  <si>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</si>
  <si>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</si>
  <si>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</si>
  <si>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</si>
  <si>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</si>
  <si>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</si>
  <si>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</si>
  <si>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</si>
  <si>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</si>
  <si>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</si>
  <si>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</si>
  <si>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</si>
  <si>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</si>
  <si>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</si>
  <si>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</si>
  <si>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</si>
  <si>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</si>
  <si>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</si>
  <si>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</si>
  <si>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</si>
  <si>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</si>
  <si>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</si>
  <si>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</si>
  <si>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</si>
  <si>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</si>
  <si>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</si>
  <si>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</si>
  <si>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</si>
  <si>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</si>
  <si>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</si>
  <si>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</si>
  <si>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</si>
  <si>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</si>
  <si>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</si>
  <si>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</si>
  <si>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</si>
  <si>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</si>
  <si>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</si>
  <si>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</si>
  <si>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</si>
  <si>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</si>
  <si>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</si>
  <si>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</si>
  <si>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</si>
  <si>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</si>
  <si>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</si>
  <si>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</si>
  <si>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</si>
  <si>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</si>
  <si>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</si>
  <si>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</si>
  <si>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</si>
  <si>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</si>
  <si>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</si>
  <si>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</si>
  <si>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</si>
  <si>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</si>
  <si>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</si>
  <si>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</si>
  <si>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</si>
  <si>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</si>
  <si>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</si>
  <si>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</si>
  <si>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</si>
  <si>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</si>
  <si>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</si>
  <si>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</si>
  <si>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</si>
  <si>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</si>
  <si>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</si>
  <si>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</si>
  <si>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</si>
  <si>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</si>
  <si>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</si>
  <si>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</si>
  <si>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</si>
  <si>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</si>
  <si>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</si>
  <si>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</si>
  <si>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</si>
  <si>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</si>
  <si>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</si>
  <si>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</si>
  <si>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</si>
  <si>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</si>
  <si>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</si>
  <si>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</si>
  <si>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</si>
  <si>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</si>
  <si>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</si>
  <si>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</si>
  <si>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</si>
  <si>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</si>
  <si>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</si>
  <si>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</si>
  <si>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</si>
  <si>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</si>
  <si>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</si>
  <si>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</si>
  <si>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</si>
  <si>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</si>
  <si>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</si>
  <si>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</si>
  <si>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</si>
  <si>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</si>
  <si>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</si>
  <si>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</si>
  <si>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</si>
  <si>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</si>
  <si>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</si>
  <si>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</si>
  <si>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</si>
  <si>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</si>
  <si>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</si>
  <si>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</si>
  <si>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</si>
  <si>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</si>
  <si>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</si>
  <si>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</si>
  <si>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</si>
  <si>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</si>
  <si>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</si>
  <si>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</si>
  <si>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</si>
  <si>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</si>
  <si>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</si>
  <si>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</si>
  <si>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</si>
  <si>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</si>
  <si>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</si>
  <si>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</si>
  <si>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</si>
  <si>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</si>
  <si>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</si>
  <si>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</si>
  <si>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</si>
  <si>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</si>
  <si>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</si>
  <si>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</si>
  <si>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</si>
  <si>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</si>
  <si>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</si>
  <si>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</si>
  <si>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</si>
  <si>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</si>
  <si>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</si>
  <si>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</si>
  <si>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</si>
  <si>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</si>
  <si>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</si>
  <si>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</si>
  <si>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</si>
  <si>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</si>
  <si>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</si>
  <si>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</si>
  <si>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</si>
  <si>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</si>
  <si>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</si>
  <si>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</si>
  <si>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</si>
  <si>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</si>
  <si>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</si>
  <si>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</si>
  <si>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</si>
  <si>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</si>
  <si>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</si>
  <si>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</si>
  <si>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</si>
  <si>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</si>
  <si>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</si>
  <si>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</si>
  <si>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</si>
  <si>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</si>
  <si>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</si>
  <si>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</si>
  <si>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</si>
  <si>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</si>
  <si>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</si>
  <si>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</si>
  <si>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</si>
  <si>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</si>
  <si>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</si>
  <si>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</si>
  <si>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</si>
  <si>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</si>
  <si>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</si>
  <si>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</si>
  <si>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</si>
  <si>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</si>
  <si>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</si>
  <si>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</si>
  <si>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</si>
  <si>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</si>
  <si>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</si>
  <si>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</si>
  <si>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</si>
  <si>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</si>
  <si>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</si>
  <si>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</si>
  <si>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</si>
  <si>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</si>
  <si>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</si>
  <si>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</si>
  <si>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</si>
  <si>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</si>
  <si>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</si>
  <si>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</si>
  <si>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</si>
  <si>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</si>
  <si>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</si>
  <si>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</si>
  <si>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</si>
  <si>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</si>
  <si>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</si>
  <si>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</si>
  <si>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</si>
  <si>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</si>
  <si>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</si>
  <si>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</si>
  <si>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</si>
  <si>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</si>
  <si>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</si>
  <si>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</si>
  <si>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</si>
  <si>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</si>
  <si>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</si>
  <si>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</si>
  <si>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</si>
  <si>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</si>
  <si>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</si>
  <si>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</si>
  <si>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</si>
  <si>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</si>
  <si>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</si>
  <si>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</si>
  <si>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</si>
  <si>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</si>
  <si>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</si>
  <si>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</si>
  <si>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</si>
  <si>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</si>
  <si>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</si>
  <si>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</si>
  <si>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</si>
  <si>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</si>
  <si>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</si>
  <si>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</si>
  <si>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</si>
  <si>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</si>
  <si>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</si>
  <si>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</si>
  <si>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</si>
  <si>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</si>
  <si>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</si>
  <si>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</si>
  <si>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</si>
  <si>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</si>
  <si>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</si>
  <si>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</si>
  <si>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</si>
  <si>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</si>
  <si>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</si>
  <si>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</si>
  <si>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</si>
  <si>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</si>
  <si>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</si>
  <si>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</si>
  <si>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</si>
  <si>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</si>
  <si>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</si>
  <si>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</si>
  <si>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</si>
  <si>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</si>
  <si>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</si>
  <si>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</si>
  <si>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</si>
  <si>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</si>
  <si>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</si>
  <si>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</si>
  <si>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</si>
  <si>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</si>
  <si>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</si>
  <si>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</si>
  <si>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</si>
  <si>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</si>
  <si>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</si>
  <si>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</si>
  <si>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</si>
  <si>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</si>
  <si>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</si>
  <si>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</si>
  <si>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</si>
  <si>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</si>
  <si>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</si>
  <si>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</si>
  <si>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</si>
  <si>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</si>
  <si>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</si>
  <si>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</si>
  <si>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</si>
  <si>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</si>
  <si>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</si>
  <si>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</si>
  <si>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</si>
  <si>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</si>
  <si>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</si>
  <si>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</si>
  <si>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</si>
  <si>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</si>
  <si>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</si>
  <si>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</si>
  <si>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</si>
  <si>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</si>
  <si>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</si>
  <si>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</si>
  <si>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</si>
  <si>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</si>
  <si>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</si>
  <si>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</si>
  <si>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</si>
  <si>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</si>
  <si>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</si>
  <si>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</si>
  <si>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</si>
  <si>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</si>
  <si>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</si>
  <si>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</si>
  <si>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</si>
  <si>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</si>
  <si>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</si>
  <si>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</si>
  <si>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</si>
  <si>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</si>
  <si>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</si>
  <si>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</si>
  <si>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</si>
  <si>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</si>
  <si>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</si>
  <si>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</si>
  <si>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</si>
  <si>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</si>
  <si>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</si>
  <si>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</si>
  <si>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</si>
  <si>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</si>
  <si>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</si>
  <si>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</si>
  <si>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</si>
  <si>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</si>
  <si>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</si>
  <si>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</si>
  <si>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</si>
  <si>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</si>
  <si>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</si>
  <si>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</si>
  <si>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</si>
  <si>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</si>
  <si>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</si>
  <si>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</si>
  <si>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</si>
  <si>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</si>
  <si>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</si>
  <si>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</si>
  <si>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</si>
  <si>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</si>
  <si>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</si>
  <si>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</si>
  <si>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</si>
  <si>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</si>
  <si>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</si>
  <si>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</si>
  <si>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</si>
  <si>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</si>
  <si>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</si>
  <si>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</si>
  <si>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</si>
  <si>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</si>
  <si>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</si>
  <si>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</si>
  <si>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</si>
  <si>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</si>
  <si>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</si>
  <si>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</si>
  <si>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</si>
  <si>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</si>
  <si>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</si>
  <si>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</si>
  <si>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</si>
  <si>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</si>
  <si>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</si>
  <si>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</si>
  <si>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</si>
  <si>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</si>
  <si>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</si>
  <si>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</si>
  <si>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</si>
  <si>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</si>
  <si>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</si>
  <si>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</si>
  <si>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</si>
  <si>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</si>
  <si>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</si>
  <si>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</si>
  <si>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</si>
  <si>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</si>
  <si>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</si>
  <si>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</si>
  <si>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</si>
  <si>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</si>
  <si>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</si>
  <si>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</si>
  <si>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</si>
  <si>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</si>
  <si>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</si>
  <si>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</si>
  <si>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</si>
  <si>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</si>
  <si>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</si>
  <si>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</si>
  <si>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</si>
  <si>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</si>
  <si>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</si>
  <si>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</si>
  <si>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</si>
  <si>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</si>
  <si>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</si>
  <si>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</si>
  <si>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</si>
  <si>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</si>
  <si>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</si>
  <si>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</si>
  <si>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</si>
  <si>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</si>
  <si>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</si>
  <si>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</si>
  <si>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</si>
  <si>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</si>
  <si>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</si>
  <si>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</si>
  <si>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</si>
  <si>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</si>
  <si>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</si>
  <si>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</si>
  <si>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</si>
  <si>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</si>
  <si>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</si>
  <si>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</si>
  <si>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</si>
  <si>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</si>
  <si>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</si>
  <si>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</si>
  <si>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</si>
  <si>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</si>
  <si>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</si>
  <si>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</si>
  <si>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</si>
  <si>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</si>
  <si>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</si>
  <si>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</si>
  <si>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</si>
  <si>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</si>
  <si>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</si>
  <si>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</si>
  <si>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</si>
  <si>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</si>
  <si>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</si>
  <si>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</si>
  <si>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</si>
  <si>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</si>
  <si>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</si>
  <si>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</si>
  <si>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</si>
  <si>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</si>
  <si>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</si>
  <si>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</si>
  <si>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</si>
  <si>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</si>
  <si>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</si>
  <si>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</si>
  <si>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</si>
  <si>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</si>
  <si>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</si>
  <si>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</si>
  <si>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</si>
  <si>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</si>
  <si>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</si>
  <si>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</si>
  <si>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</si>
  <si>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</si>
  <si>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</si>
  <si>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</si>
  <si>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</si>
  <si>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</si>
  <si>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</si>
  <si>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</si>
  <si>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</si>
  <si>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</si>
  <si>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</si>
  <si>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</si>
  <si>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</si>
  <si>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</si>
  <si>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</si>
  <si>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</si>
  <si>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</si>
  <si>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</si>
  <si>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</si>
  <si>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</si>
  <si>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</si>
  <si>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</si>
  <si>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</si>
  <si>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</si>
  <si>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</si>
  <si>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</si>
  <si>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</si>
  <si>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</si>
  <si>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</si>
  <si>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</si>
  <si>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</si>
  <si>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</si>
  <si>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</si>
  <si>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</si>
  <si>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</si>
  <si>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</si>
  <si>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</si>
  <si>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</si>
  <si>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</si>
  <si>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</si>
  <si>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</si>
  <si>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</si>
  <si>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</si>
  <si>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</si>
  <si>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</si>
  <si>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</si>
  <si>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</si>
  <si>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</si>
  <si>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</si>
  <si>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</si>
  <si>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</si>
  <si>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</si>
  <si>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</si>
  <si>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</si>
  <si>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</si>
  <si>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</si>
  <si>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</si>
  <si>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</si>
  <si>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</si>
  <si>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</si>
  <si>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</si>
  <si>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</si>
  <si>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</si>
  <si>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</si>
  <si>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</si>
  <si>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</si>
  <si>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</si>
  <si>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</si>
  <si>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</si>
  <si>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</si>
  <si>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</si>
  <si>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</si>
  <si>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</si>
  <si>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</si>
  <si>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</si>
  <si>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</si>
  <si>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</si>
  <si>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</si>
  <si>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</si>
  <si>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</si>
  <si>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</si>
  <si>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</si>
  <si>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</si>
  <si>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</si>
  <si>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</si>
  <si>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</si>
  <si>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</si>
  <si>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</si>
  <si>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</si>
  <si>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</si>
  <si>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</si>
  <si>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</si>
  <si>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</si>
  <si>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</si>
  <si>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</si>
  <si>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</si>
  <si>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</si>
  <si>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</si>
  <si>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</si>
  <si>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</si>
  <si>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</si>
  <si>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</si>
  <si>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</si>
  <si>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</si>
  <si>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</si>
  <si>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</si>
  <si>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</si>
  <si>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</si>
  <si>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</si>
  <si>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</si>
  <si>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</si>
  <si>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</si>
  <si>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</si>
  <si>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</si>
  <si>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</si>
  <si>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</si>
  <si>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</si>
  <si>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</si>
  <si>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</si>
  <si>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</si>
  <si>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</si>
  <si>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</si>
  <si>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</si>
  <si>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</si>
  <si>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</si>
  <si>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</si>
  <si>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</si>
  <si>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</si>
  <si>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</si>
  <si>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</si>
  <si>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</si>
  <si>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</si>
  <si>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</si>
  <si>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</si>
  <si>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</si>
  <si>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</si>
  <si>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</si>
  <si>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</si>
  <si>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</si>
  <si>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</si>
  <si>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</si>
  <si>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</si>
  <si>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</si>
  <si>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</si>
  <si>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</si>
  <si>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</si>
  <si>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</si>
  <si>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</si>
  <si>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</si>
  <si>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</si>
  <si>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</si>
  <si>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</si>
  <si>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</si>
  <si>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</si>
  <si>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</si>
  <si>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</si>
  <si>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</si>
  <si>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</si>
  <si>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</si>
  <si>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</si>
  <si>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</si>
  <si>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</si>
  <si>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</si>
  <si>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</si>
  <si>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</si>
  <si>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</si>
  <si>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</si>
  <si>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</si>
  <si>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</si>
  <si>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</si>
  <si>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</si>
  <si>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</si>
  <si>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</si>
  <si>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</si>
  <si>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</si>
  <si>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</si>
  <si>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</si>
  <si>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</si>
  <si>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</si>
  <si>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</si>
  <si>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</si>
  <si>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</si>
  <si>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</si>
  <si>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</si>
  <si>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</si>
  <si>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</si>
  <si>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</si>
  <si>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</si>
  <si>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</si>
  <si>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</si>
  <si>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</si>
  <si>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</si>
  <si>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</si>
  <si>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</si>
  <si>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</si>
  <si>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</si>
  <si>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</si>
  <si>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</si>
  <si>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</si>
  <si>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</si>
  <si>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</si>
  <si>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</si>
  <si>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</si>
  <si>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</si>
  <si>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</si>
  <si>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</si>
  <si>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</si>
  <si>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</si>
  <si>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</si>
  <si>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</si>
  <si>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</si>
  <si>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</si>
  <si>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</si>
  <si>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</si>
  <si>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</si>
  <si>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</si>
  <si>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</si>
  <si>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</si>
  <si>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</si>
  <si>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</si>
  <si>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</si>
  <si>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</si>
  <si>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</si>
  <si>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</si>
  <si>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</si>
  <si>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</si>
  <si>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</si>
  <si>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</si>
  <si>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</si>
  <si>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</si>
  <si>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</si>
  <si>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</si>
  <si>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</si>
  <si>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</si>
  <si>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</si>
  <si>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</si>
  <si>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</si>
  <si>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</si>
  <si>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</si>
  <si>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</si>
  <si>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</si>
  <si>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</si>
  <si>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</si>
  <si>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</si>
  <si>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</si>
  <si>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</si>
  <si>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</si>
  <si>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</si>
  <si>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</si>
  <si>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</si>
  <si>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</si>
  <si>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</si>
  <si>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</si>
  <si>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</si>
  <si>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</si>
  <si>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</si>
  <si>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</si>
  <si>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</si>
  <si>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</si>
  <si>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</si>
  <si>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</si>
  <si>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</si>
  <si>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</si>
  <si>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</si>
  <si>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</si>
  <si>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</si>
  <si>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</si>
  <si>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</si>
  <si>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</si>
  <si>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</si>
  <si>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</si>
  <si>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</si>
  <si>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</si>
  <si>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</si>
  <si>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</si>
  <si>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</si>
  <si>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</si>
  <si>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</si>
  <si>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</si>
  <si>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</si>
  <si>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</si>
  <si>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</si>
  <si>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</si>
  <si>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</si>
  <si>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</si>
  <si>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</si>
  <si>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</si>
  <si>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</si>
  <si>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</si>
  <si>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</si>
  <si>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</si>
  <si>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</si>
  <si>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</si>
  <si>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</si>
  <si>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</si>
  <si>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</si>
  <si>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</si>
  <si>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</si>
  <si>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</si>
  <si>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</si>
  <si>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</si>
  <si>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</si>
  <si>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</si>
  <si>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</si>
  <si>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</si>
  <si>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</si>
  <si>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</si>
  <si>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</si>
  <si>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</si>
  <si>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</si>
  <si>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</si>
  <si>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</si>
  <si>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</si>
  <si>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</si>
  <si>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</si>
  <si>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</si>
  <si>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</si>
  <si>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</si>
  <si>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</si>
  <si>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</si>
  <si>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</si>
  <si>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</si>
  <si>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</si>
  <si>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</si>
  <si>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</si>
  <si>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</si>
  <si>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</si>
  <si>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</si>
  <si>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</si>
  <si>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</si>
  <si>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</si>
  <si>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</si>
  <si>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</si>
  <si>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</si>
  <si>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</si>
  <si>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</si>
  <si>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</si>
  <si>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</si>
  <si>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</si>
  <si>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</si>
  <si>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</si>
  <si>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</si>
  <si>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</si>
  <si>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</si>
  <si>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</si>
  <si>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</si>
  <si>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</si>
  <si>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</si>
  <si>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</si>
  <si>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</si>
  <si>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</si>
  <si>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</si>
  <si>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</si>
  <si>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</si>
  <si>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</si>
  <si>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</si>
  <si>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</si>
  <si>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</si>
  <si>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</si>
  <si>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</si>
  <si>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</si>
  <si>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</si>
  <si>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</si>
  <si>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</si>
  <si>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</si>
  <si>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</si>
  <si>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</si>
  <si>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</si>
  <si>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</si>
  <si>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</si>
  <si>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</si>
  <si>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</si>
  <si>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</si>
  <si>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</si>
  <si>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</si>
  <si>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</si>
  <si>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</si>
  <si>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</si>
  <si>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</si>
  <si>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</si>
  <si>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</si>
  <si>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</si>
  <si>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</si>
  <si>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</si>
  <si>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</si>
  <si>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</si>
  <si>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</si>
  <si>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</si>
  <si>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</si>
  <si>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</si>
  <si>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</si>
  <si>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</si>
  <si>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</si>
  <si>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</si>
  <si>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</si>
  <si>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</si>
  <si>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</si>
  <si>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</si>
  <si>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</si>
  <si>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</si>
  <si>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</si>
  <si>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</si>
  <si>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</si>
  <si>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</si>
  <si>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</si>
  <si>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</si>
  <si>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</si>
  <si>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</si>
  <si>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</si>
  <si>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</si>
  <si>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</si>
  <si>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</si>
  <si>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</si>
  <si>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</si>
  <si>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</si>
  <si>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</si>
  <si>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</si>
  <si>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</si>
  <si>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</si>
  <si>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</si>
  <si>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</si>
  <si>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</si>
  <si>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</si>
  <si>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</si>
  <si>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</si>
  <si>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</si>
  <si>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</si>
  <si>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</si>
  <si>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</si>
  <si>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</si>
  <si>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</si>
  <si>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</si>
  <si>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</si>
  <si>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</si>
  <si>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</si>
  <si>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</si>
  <si>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</si>
  <si>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</si>
  <si>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</si>
  <si>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</si>
  <si>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</si>
  <si>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</si>
  <si>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</si>
  <si>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</si>
  <si>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</si>
  <si>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</si>
  <si>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</si>
  <si>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</si>
  <si>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</si>
  <si>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</si>
  <si>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</si>
  <si>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</si>
  <si>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</si>
  <si>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</si>
  <si>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</si>
  <si>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</si>
  <si>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</si>
  <si>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</si>
  <si>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</si>
  <si>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</si>
  <si>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</si>
  <si>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</si>
  <si>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</si>
  <si>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</si>
  <si>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</si>
  <si>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</si>
  <si>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</si>
  <si>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</si>
  <si>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</si>
  <si>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</si>
  <si>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</si>
  <si>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</si>
  <si>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</si>
  <si>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</si>
  <si>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</si>
  <si>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</si>
  <si>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</si>
  <si>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</si>
  <si>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</si>
  <si>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</si>
  <si>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</si>
  <si>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</si>
  <si>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</si>
  <si>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</si>
  <si>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</si>
  <si>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</si>
  <si>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</si>
  <si>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</si>
  <si>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</si>
  <si>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</si>
  <si>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</si>
  <si>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</si>
  <si>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</si>
  <si>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</si>
  <si>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</si>
  <si>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</si>
  <si>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</si>
  <si>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</si>
  <si>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</si>
  <si>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</si>
  <si>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</si>
  <si>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</si>
  <si>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</si>
  <si>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</si>
  <si>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</si>
  <si>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</si>
  <si>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</si>
  <si>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</si>
  <si>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</si>
  <si>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</si>
  <si>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</si>
  <si>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</si>
  <si>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</si>
  <si>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</si>
  <si>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</si>
  <si>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</si>
  <si>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</si>
  <si>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</si>
  <si>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</si>
  <si>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</si>
  <si>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</si>
  <si>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</si>
  <si>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</si>
  <si>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</si>
  <si>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</si>
  <si>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</si>
  <si>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</si>
  <si>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</si>
  <si>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</si>
  <si>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</si>
  <si>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</si>
  <si>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</si>
  <si>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</si>
  <si>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</si>
  <si>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</si>
  <si>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</si>
  <si>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</si>
  <si>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</si>
  <si>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</si>
  <si>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</si>
  <si>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</si>
  <si>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</si>
  <si>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</si>
  <si>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</si>
  <si>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</si>
  <si>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</si>
  <si>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</si>
  <si>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</si>
  <si>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</si>
  <si>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</si>
  <si>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</si>
  <si>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</si>
  <si>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</si>
  <si>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</si>
  <si>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</si>
  <si>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</si>
  <si>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</si>
  <si>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</si>
  <si>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</si>
  <si>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</si>
  <si>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</si>
  <si>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</si>
  <si>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</si>
  <si>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</si>
  <si>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</si>
  <si>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</si>
  <si>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</si>
  <si>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</si>
  <si>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</si>
  <si>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</si>
  <si>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</si>
  <si>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</si>
  <si>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</si>
  <si>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</si>
  <si>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</si>
  <si>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</si>
  <si>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</si>
  <si>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</si>
  <si>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</si>
  <si>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</si>
  <si>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</si>
  <si>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</si>
  <si>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</si>
  <si>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</si>
  <si>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</si>
  <si>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</si>
  <si>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</si>
  <si>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</si>
  <si>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</si>
  <si>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</si>
  <si>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</si>
  <si>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</si>
  <si>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</si>
  <si>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</si>
  <si>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</si>
  <si>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</si>
  <si>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</si>
  <si>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</si>
  <si>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</si>
  <si>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</si>
  <si>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</si>
  <si>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</si>
  <si>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</si>
  <si>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</si>
  <si>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</si>
  <si>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</si>
  <si>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</si>
  <si>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</si>
  <si>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</si>
  <si>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</si>
  <si>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</si>
  <si>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</si>
  <si>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</si>
  <si>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</si>
  <si>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</si>
  <si>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</si>
  <si>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</si>
  <si>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</si>
  <si>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</si>
  <si>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</si>
  <si>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</si>
  <si>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</si>
  <si>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</si>
  <si>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</si>
  <si>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</si>
  <si>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</si>
  <si>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</si>
  <si>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</si>
  <si>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</si>
  <si>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</si>
  <si>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</si>
  <si>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</si>
  <si>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</si>
  <si>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</si>
  <si>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</si>
  <si>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</si>
  <si>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</si>
  <si>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</si>
  <si>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</si>
  <si>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</si>
  <si>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</si>
  <si>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</si>
  <si>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</si>
  <si>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</si>
  <si>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</si>
  <si>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</si>
  <si>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</si>
  <si>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</si>
  <si>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</si>
  <si>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</si>
  <si>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</si>
  <si>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</si>
  <si>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</si>
  <si>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</si>
  <si>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</si>
  <si>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</si>
  <si>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</si>
  <si>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</si>
  <si>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</si>
  <si>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</si>
  <si>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</si>
  <si>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</si>
  <si>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</si>
  <si>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</si>
  <si>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</si>
  <si>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</si>
  <si>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</si>
  <si>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</si>
  <si>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</si>
  <si>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</si>
  <si>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</si>
  <si>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</si>
  <si>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</si>
  <si>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</si>
  <si>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</si>
  <si>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</si>
  <si>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</si>
  <si>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</si>
  <si>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</si>
  <si>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</si>
  <si>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</si>
  <si>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</si>
  <si>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</si>
  <si>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</si>
  <si>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</si>
  <si>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</si>
  <si>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</si>
  <si>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</si>
  <si>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</si>
  <si>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</si>
  <si>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</si>
  <si>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</si>
  <si>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</si>
  <si>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</si>
  <si>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</si>
  <si>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</si>
  <si>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</si>
  <si>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</si>
  <si>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</si>
  <si>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</si>
  <si>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</si>
  <si>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</si>
  <si>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</si>
  <si>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</si>
  <si>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</si>
  <si>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</si>
  <si>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</si>
  <si>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</si>
  <si>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</si>
  <si>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</si>
  <si>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</si>
  <si>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</si>
  <si>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</si>
  <si>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</si>
  <si>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</si>
  <si>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</si>
  <si>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</si>
  <si>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</si>
  <si>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</si>
  <si>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</si>
  <si>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</si>
  <si>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</si>
  <si>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</si>
  <si>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</si>
  <si>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</si>
  <si>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</si>
  <si>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</si>
  <si>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</si>
  <si>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</si>
  <si>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</si>
  <si>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</si>
  <si>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</si>
  <si>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</si>
  <si>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</si>
  <si>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</si>
  <si>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</si>
  <si>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</si>
  <si>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</si>
  <si>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</si>
  <si>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</si>
  <si>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</si>
  <si>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</si>
  <si>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</si>
  <si>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</si>
  <si>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</si>
  <si>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</si>
  <si>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</si>
  <si>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</si>
  <si>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</si>
  <si>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</si>
  <si>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</si>
  <si>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</si>
  <si>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</si>
  <si>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</si>
  <si>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</si>
  <si>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</si>
  <si>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</si>
  <si>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</si>
  <si>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</si>
  <si>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</si>
  <si>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</si>
  <si>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</si>
  <si>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</si>
  <si>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</si>
  <si>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</si>
  <si>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</si>
  <si>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</si>
  <si>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</si>
  <si>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</si>
  <si>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</si>
  <si>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</si>
  <si>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</si>
  <si>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</si>
  <si>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</si>
  <si>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</si>
  <si>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</si>
  <si>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</si>
  <si>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</si>
  <si>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</si>
  <si>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</si>
  <si>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</si>
  <si>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</si>
  <si>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</si>
  <si>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</si>
  <si>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</si>
  <si>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</si>
  <si>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</si>
  <si>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</si>
  <si>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</si>
  <si>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</si>
  <si>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</si>
  <si>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</si>
  <si>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</si>
  <si>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</si>
  <si>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</si>
  <si>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</si>
  <si>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</si>
  <si>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</si>
  <si>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</si>
  <si>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</si>
  <si>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</si>
  <si>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</si>
  <si>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</si>
  <si>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</si>
  <si>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</si>
  <si>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</si>
  <si>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</si>
  <si>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</si>
  <si>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</si>
  <si>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</si>
  <si>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</si>
  <si>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</si>
  <si>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</si>
  <si>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</si>
  <si>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</si>
  <si>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</si>
  <si>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</si>
  <si>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</si>
  <si>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</si>
  <si>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</si>
  <si>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</si>
  <si>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</si>
  <si>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</si>
  <si>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</si>
  <si>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</si>
  <si>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</si>
  <si>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</si>
  <si>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</si>
  <si>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</si>
  <si>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</si>
  <si>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</si>
  <si>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</si>
  <si>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</si>
  <si>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</si>
  <si>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</si>
  <si>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</si>
  <si>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</si>
  <si>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</si>
  <si>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</si>
  <si>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</si>
  <si>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</si>
  <si>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</si>
  <si>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</si>
  <si>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</si>
  <si>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</si>
  <si>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</si>
  <si>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</si>
  <si>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</si>
  <si>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</si>
  <si>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</si>
  <si>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</si>
  <si>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</si>
  <si>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</si>
  <si>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</si>
  <si>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</si>
  <si>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</si>
  <si>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</si>
  <si>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</si>
  <si>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</si>
  <si>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</si>
  <si>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</si>
  <si>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</si>
  <si>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</si>
  <si>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</si>
  <si>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</si>
  <si>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</si>
  <si>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</si>
  <si>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</si>
  <si>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</si>
  <si>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</si>
  <si>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</si>
  <si>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</si>
  <si>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</si>
  <si>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</si>
  <si>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</si>
  <si>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</si>
  <si>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</si>
  <si>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</si>
  <si>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</si>
  <si>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</si>
  <si>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</si>
  <si>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</si>
  <si>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</si>
  <si>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</si>
  <si>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</si>
  <si>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</si>
  <si>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</si>
  <si>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</si>
  <si>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</si>
  <si>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</si>
  <si>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</si>
  <si>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</si>
  <si>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</si>
  <si>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</si>
  <si>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</si>
  <si>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</si>
  <si>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</si>
  <si>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</si>
  <si>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</si>
  <si>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</si>
  <si>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</si>
  <si>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</si>
  <si>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</si>
  <si>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</si>
  <si>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</si>
  <si>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</si>
  <si>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</si>
  <si>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</si>
  <si>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</si>
  <si>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</si>
  <si>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</si>
  <si>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</si>
  <si>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</si>
  <si>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</si>
  <si>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</si>
  <si>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</si>
  <si>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</si>
  <si>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</si>
  <si>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</si>
  <si>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</si>
  <si>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</si>
  <si>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</si>
  <si>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</si>
  <si>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</si>
  <si>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</si>
  <si>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</si>
  <si>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</si>
  <si>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</si>
  <si>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</si>
  <si>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</si>
  <si>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</si>
  <si>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</si>
  <si>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</si>
  <si>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</si>
  <si>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</si>
  <si>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</si>
  <si>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</si>
  <si>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</si>
  <si>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</si>
  <si>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</si>
  <si>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</si>
  <si>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</si>
  <si>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</si>
  <si>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</si>
  <si>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</si>
  <si>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</si>
  <si>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</si>
  <si>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</si>
  <si>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</si>
  <si>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</si>
  <si>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</si>
  <si>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</si>
  <si>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</si>
  <si>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</si>
  <si>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</si>
  <si>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</si>
  <si>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</si>
  <si>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</si>
  <si>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</si>
  <si>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</si>
  <si>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</si>
  <si>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</si>
  <si>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</si>
  <si>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</si>
  <si>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</si>
  <si>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</si>
  <si>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</si>
  <si>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</si>
  <si>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</si>
  <si>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</si>
  <si>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</si>
  <si>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</si>
  <si>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</si>
  <si>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</si>
  <si>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</si>
  <si>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</si>
  <si>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</si>
  <si>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</si>
  <si>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</si>
  <si>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</si>
  <si>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</si>
  <si>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</si>
  <si>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</si>
  <si>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</si>
  <si>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</si>
  <si>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</si>
  <si>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</si>
  <si>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</si>
  <si>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</si>
  <si>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</si>
  <si>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</si>
  <si>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</si>
  <si>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</si>
  <si>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</si>
  <si>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</si>
  <si>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</si>
  <si>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</si>
  <si>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</si>
  <si>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</si>
  <si>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</si>
  <si>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</si>
  <si>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</si>
  <si>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</si>
  <si>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</si>
  <si>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</si>
  <si>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</si>
  <si>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</si>
  <si>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</si>
  <si>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</si>
  <si>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</si>
  <si>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</si>
  <si>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</si>
  <si>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</si>
  <si>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</si>
  <si>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</si>
  <si>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</si>
  <si>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</si>
  <si>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</si>
  <si>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</si>
  <si>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</si>
  <si>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</si>
  <si>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</si>
  <si>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</si>
  <si>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</si>
  <si>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</si>
  <si>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</si>
  <si>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</si>
  <si>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</si>
  <si>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</si>
  <si>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</si>
  <si>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</si>
  <si>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</si>
  <si>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</si>
  <si>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</si>
  <si>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</si>
  <si>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</si>
  <si>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</si>
  <si>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</si>
  <si>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</si>
  <si>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</si>
  <si>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</si>
  <si>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</si>
  <si>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</si>
  <si>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</si>
  <si>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</si>
  <si>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</si>
  <si>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</si>
  <si>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</si>
  <si>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</si>
  <si>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</si>
  <si>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</si>
  <si>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</si>
  <si>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</si>
  <si>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</si>
  <si>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</si>
  <si>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</si>
  <si>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</si>
  <si>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</si>
  <si>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</si>
  <si>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</si>
  <si>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</si>
  <si>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</si>
  <si>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</si>
  <si>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</si>
  <si>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</si>
  <si>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</si>
  <si>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</si>
  <si>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</si>
  <si>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</si>
  <si>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</si>
  <si>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</si>
  <si>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</si>
  <si>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</si>
  <si>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</si>
  <si>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</si>
  <si>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</si>
  <si>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</si>
  <si>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</si>
  <si>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</si>
  <si>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</si>
  <si>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</si>
  <si>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</si>
  <si>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</si>
  <si>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</si>
  <si>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</si>
  <si>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</si>
  <si>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</si>
  <si>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</si>
  <si>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</si>
  <si>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</si>
  <si>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</si>
  <si>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</si>
  <si>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</si>
  <si>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</si>
  <si>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</si>
  <si>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</si>
  <si>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</si>
  <si>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</si>
  <si>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</si>
  <si>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</si>
  <si>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</si>
  <si>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</si>
  <si>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</si>
  <si>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</si>
  <si>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</si>
  <si>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</si>
  <si>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</si>
  <si>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</si>
  <si>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</si>
  <si>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</si>
  <si>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</si>
  <si>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</si>
  <si>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</si>
  <si>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</si>
  <si>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</si>
  <si>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</si>
  <si>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</si>
  <si>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</si>
  <si>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</si>
  <si>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</si>
  <si>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</si>
  <si>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</si>
  <si>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</si>
  <si>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</si>
  <si>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</si>
  <si>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</si>
  <si>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</si>
  <si>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</si>
  <si>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</si>
  <si>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</si>
  <si>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</si>
  <si>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</si>
  <si>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</si>
  <si>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</si>
  <si>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</si>
  <si>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</si>
  <si>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</si>
  <si>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</si>
  <si>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</si>
  <si>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</si>
  <si>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</si>
  <si>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</si>
  <si>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</si>
  <si>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</si>
  <si>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</si>
  <si>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</si>
  <si>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</si>
  <si>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</si>
  <si>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</si>
  <si>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</si>
  <si>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</si>
  <si>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</si>
  <si>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</si>
  <si>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</si>
  <si>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</si>
  <si>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</si>
  <si>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</si>
  <si>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</si>
  <si>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</si>
  <si>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</si>
  <si>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</si>
  <si>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</si>
  <si>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</si>
  <si>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</si>
  <si>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</si>
  <si>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</si>
  <si>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</si>
  <si>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</si>
  <si>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</si>
  <si>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</si>
  <si>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</si>
  <si>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</si>
  <si>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</si>
  <si>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</si>
  <si>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</si>
  <si>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</si>
  <si>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</si>
  <si>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</si>
  <si>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</si>
  <si>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need 45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</si>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</sst>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268.99489675925724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15.373912962961185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45931.943322685183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45931.943322685183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45931.943322685183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45931.943322685183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45931.943322685183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45931.943322685183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45931.943322685183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45931.943322685183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45931.943322685183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45931.943322685183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45931.943322685183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45931.943322685183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45931.943322685183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45931.943322685183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45931.943322685183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45931.943322685183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45931.943322685183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45931.943322685183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45931.943322685183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45931.943322685183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45931.943322685183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45931.943322685183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45931.943322685183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45931.943322685183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45931.943322685183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45931.943322685183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45931.943322685183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45931.943322685183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45931.943322685183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45931.943322685183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45931.943322685183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45931.943322685183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45931.943322685183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45931.943322685183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45931.943322685183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45931.943322685183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45931.943322685183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45931.943322685183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45931.943322685183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45931.943322685183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45931.943322685183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45931.943322685183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45931.943322685183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45931.943322685183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45931.943322685183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45931.943322685183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45931.943322685183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45931.943322685183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45931.943322685183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45931.943322685183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45931.943322685183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45931.943322685183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45931.943322685183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45931.943322685183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45931.943322685183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45931.943322685183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45931.943322685183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45931.943322685183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45931.943322685183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45931.943322685183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45931.943322685183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45931.943322685183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45931.943322685183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45931.943322685183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45931.943322685183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45931.943322685183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45931.943322685183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45931.943322685183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45931.943322685183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45931.943322685183</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240.29154027777258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125.21623935185198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106.94348472222191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8.7177555555535946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45931.943322685183</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45931.943322685183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45931.943322685183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45931.943322685183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45931.943322685183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45931.943322685183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45931.943322685183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45931.943322685183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45931.943322685183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45931.943322685183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45931.943322685183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45931.943322685183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45931.943322685183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45931.943322685183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45931.943322685183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45931.943322685183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45931.943322685183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45931.943322685183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45931.943322685183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45931.943322685183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45931.943322685183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45931.943322685183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45931.943322685183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45931.943322685183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45931.943322685183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45931.943322685183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45931.943322685183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45931.943322685183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45931.943322685183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45931.943322685183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45931.943322685183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45931.943322685183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45931.943322685183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45931.943322685183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45931.943322685183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45931.943322685183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45931.943322685183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45931.943322685183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45931.943322685183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45931.943322685183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45931.943322685183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45931.943322685183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45931.943322685183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45931.943322685183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45931.943322685183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45931.943322685183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45931.943322685183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45931.943322685183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45931.943322685183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45931.943322685183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45931.943322685183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45931.943322685183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45931.943322685183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45931.943322685183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45931.943322685183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45931.943322685183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45931.943322685183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45931.943322685183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45931.943322685183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45931.943322685183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45931.943322685183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45931.943322685183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45931.943322685183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45931.943322685183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45931.943322685183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45931.943322685183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45931.943322685183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45931.943322685183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45931.943322685183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45931.943322685183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45931.943322685183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45931.943322685183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45931.943322685183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45931.943322685183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45931.943322685183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45931.943322685183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45931.943322685183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45931.943322685183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45931.943322685183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45931.943322685183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45931.943322685183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45931.943322685183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45931.943322685183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45931.943322685183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45931.943322685183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45931.943322685183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45931.943322685183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45931.943322685183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45931.943322685183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45931.943322685183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45931.943322685183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45931.943322685183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45931.943322685183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45931.943322685183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45931.943322685183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45931.943322685183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45931.943322685183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45931.943322685183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45931.943322685183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45931.943322685183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45931.943322685183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45931.943322685183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45931.943322685183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45931.943322685183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45931.943322685183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45931.943322685183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45931.943322685183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45931.943322685183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45931.943322685183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45931.943322685183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45931.943322685183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45931.943322685183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45931.943322685183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45931.943322685183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45931.943322685183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45931.943322685183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45931.943322685183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45931.943322685183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45931.943322685183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45931.943322685183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45931.943322685183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45931.943322685183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45931.943322685183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45931.943322685183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45931.943322685183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45931.943322685183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45931.943322685183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45931.943322685183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45931.943322685183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45931.943322685183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45931.943322685183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45931.943322685183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45931.943322685183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45931.943322685183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45931.943322685183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45931.943322685183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45931.943322685183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45931.943322685183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45931.943322685183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45931.943322685183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45931.943322685183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45931.943322685183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45931.943322685183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45931.943322685183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45931.943322685183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45931.943322685183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45931.943322685183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45931.943322685183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45931.943322685183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45931.943322685183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45931.943322685183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45931.943322685183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45931.943322685183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45931.943322685183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45931.943322685183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45931.943322685183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45931.943322685183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45931.943322685183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45931.943322685183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45931.943322685183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45931.943322685183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45931.943322685183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45931.943322685183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45931.943322685183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45931.943322685183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45931.943322685183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45931.943322685183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45931.943322685183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45931.943322685183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45931.943322685183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45931.943322685183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45931.943322685183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45931.943322685183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45931.943322685183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45931.943322685183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45931.943322685183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45931.943322685183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45931.943322685183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45931.943322685183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45931.943322685183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45931.943322685183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45931.943322685183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45931.943322685183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45931.943322685183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45931.943322685183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45931.943322685183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45931.943322685183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45931.943322685183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45931.943322685183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45931.943322685183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45931.943322685183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45931.943322685183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45931.943322685183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45931.943322685183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45931.943322685183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45931.943322685183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45931.943322685183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45931.943322685183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45931.943322685183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45931.943322685183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45931.943322685183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45931.943322685183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45931.943322685183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45931.943322685183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45931.943322685183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45931.943322685183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45931.943322685183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45931.943322685183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45931.943322685183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45931.943322685183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45931.943322685183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45931.943322685183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45931.943322685183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45931.943322685183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45931.943322685183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45931.943322685183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45931.943322685183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45931.943322685183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45931.943322685183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45931.943322685183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45931.943322685183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45931.943322685183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45931.943322685183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45931.943322685183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45931.943322685183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45931.943322685183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45931.943322685183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45931.943322685183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45931.943322685183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45931.943322685183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45931.943322685183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45931.943322685183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45931.943322685183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45931.943322685183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45931.943322685183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45931.943322685183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45931.943322685183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45931.943322685183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45931.943322685183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45931.943322685183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45931.943322685183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45931.943322685183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45931.943322685183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45931.943322685183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45931.943322685183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45931.943322685183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45931.943322685183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45931.943322685183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45931.943322685183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45931.943322685183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45931.943322685183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45931.943322685183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45931.943322685183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45931.943322685183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45931.943322685183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45931.943322685183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45931.943322685183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45931.943322685183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45931.943322685183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45931.943322685183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45931.943322685183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45931.943322685183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45931.943322685183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45931.943322685183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45931.943322685183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45931.943322685183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45931.943322685183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45931.943322685183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45931.943322685183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45931.943322685183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45931.943322685183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45931.943322685183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45931.943322685183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45931.943322685183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45931.943322685183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45931.943322685183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45931.943322685183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45931.943322685183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45931.943322685183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45931.943322685183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45931.943322685183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45931.943322685183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45931.943322685183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45931.943322685183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45931.943322685183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45931.943322685183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45931.943322685183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45931.943322685183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45931.943322685183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45931.943322685183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45931.943322685183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45931.943322685183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45931.943322685183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45931.943322685183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45931.943322685183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45931.943322685183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45931.943322685183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45931.943322685183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45931.943322685183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45931.943322685183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45931.943322685183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45931.943322685183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45931.943322685183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45931.943322685183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45931.943322685183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45931.943322685183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45931.943322685183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45931.943322685183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45931.943322685183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45931.943322685183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45931.943322685183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45931.943322685183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45931.943322685183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45931.943322685183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45931.943322685183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45931.943322685183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45931.943322685183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45931.943322685183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45931.943322685183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45931.943322685183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45931.943322685183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45931.943322685183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45931.943322685183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45931.943322685183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45931.943322685183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45931.943322685183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45931.943322685183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45931.943322685183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45931.943322685183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45931.943322685183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45931.943322685183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45931.943322685183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45931.943322685183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45931.943322685183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45931.943322685183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45931.943322685183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45931.943322685183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45931.943322685183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45931.943322685183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45931.943322685183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45931.943322685183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45931.943322685183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45931.943322685183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45931.943322685183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45931.943322685183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45931.943322685183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45931.943322685183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45931.943322685183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45931.943322685183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45931.943322685183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45931.943322685183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45931.943322685183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45931.943322685183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45931.943322685183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45931.943322685183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45931.943322685183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45931.943322685183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45931.943322685183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45931.943322685183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45931.943322685183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45931.943322685183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45931.943322685183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45931.943322685183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45931.943322685183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45931.943322685183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45931.943322685183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45931.943322685183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45931.943322685183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45931.943322685183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45931.943322685183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45931.943322685183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45931.943322685183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45931.943322685183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45931.943322685183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45931.943322685183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45931.943322685183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45931.943322685183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45931.943322685183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45931.943322685183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45931.943322685183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45931.943322685183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45931.943322685183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45931.943322685183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45931.943322685183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45931.943322685183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45931.943322685183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45931.943322685183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45931.943322685183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45931.943322685183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45931.943322685183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45931.943322685183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45931.943322685183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45931.943322685183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45931.943322685183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45931.943322685183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45931.943322685183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45931.943322685183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45931.943322685183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45931.943322685183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45931.943322685183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45931.943322685183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45931.943322685183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45931.943322685183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45931.943322685183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45931.943322685183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45931.943322685183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45931.943322685183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45931.943322685183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45931.943322685183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45931.943322685183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45931.943322685183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45931.943322685183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45931.943322685183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45931.943322685183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45931.943322685183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45931.943322685183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45931.943322685183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45931.943322685183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45931.943322685183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45931.943322685183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45931.943322685183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45931.943322685183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45931.943322685183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45931.943322685183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45931.943322685183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45931.943322685183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45931.943322685183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45931.943322685183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45931.943322685183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45931.943322685183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45931.943322685183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45931.943322685183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45931.943322685183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45931.943322685183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45931.943322685183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45931.943322685183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45931.943322685183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45931.943322685183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45931.943322685183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45931.943322685183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45931.943322685183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45931.943322685183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45931.943322685183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45931.943322685183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45931.943322685183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45931.943322685183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45931.943322685183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45931.943322685183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45931.943322685183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45931.943322685183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45931.943322685183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45931.943322685183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45931.943322685183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45931.943322685183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45931.943322685183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45931.943322685183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45931.943322685183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45931.943322685183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45931.943322685183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45931.943322685183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45931.943322685183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45931.943322685183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45931.943322685183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45931.943322685183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45931.943322685183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45931.943322685183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45931.943322685183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45931.943322685183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45931.943322685183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45931.943322685183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45931.943322685183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45931.943322685183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45931.943322685183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45931.943322685183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45931.943322685183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45931.943322685183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45931.943322685183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45931.943322685183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45931.943322685183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45931.943322685183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45931.943322685183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45931.943322685183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45931.943322685183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45931.943322685183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45931.943322685183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45931.943322685183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45931.943322685183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45931.943322685183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45931.943322685183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45931.943322685183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45931.943322685183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45931.943322685183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45931.943322685183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45931.943322685183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45931.943322685183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45931.943322685183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45931.943322685183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45931.943322685183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45931.943322685183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45931.943322685183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45931.943322685183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45931.943322685183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45931.943322685183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45931.943322685183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45931.943322685183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45931.943322685183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45931.943322685183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45931.943322685183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45931.943322685183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45931.943322685183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45931.943322685183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45931.943322685183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45931.943322685183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45931.943322685183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45931.943322685183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45931.943322685183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45931.943322685183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45931.943322685183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45931.943322685183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45931.943322685183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45931.943322685183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45931.943322685183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45931.943322685183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45931.943322685183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45931.943322685183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45931.943322685183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45931.943322685183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45931.943322685183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45931.943322685183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45931.943322685183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45931.943322685183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45931.943322685183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45931.943322685183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45931.943322685183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45931.943322685183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45931.943322685183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45931.943322685183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45931.943322685183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45931.943322685183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45931.943322685183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45931.943322685183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45931.943322685183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45931.943322685183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45931.943322685183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45931.943322685183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45931.943322685183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45931.943322685183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45931.943322685183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45931.943322685183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45931.943322685183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45931.943322685183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45931.943322685183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45931.943322685183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45931.943322685183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45931.943322685183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45931.943322685183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45931.943322685183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45931.943322685183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45931.943322685183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45931.943322685183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45931.943322685183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45931.943322685183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45931.943322685183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45931.943322685183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45931.943322685183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45931.943322685183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45931.943322685183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45931.943322685183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45931.943322685183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45931.943322685183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45931.943322685183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45931.943322685183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45931.943322685183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45931.943322685183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45931.943322685183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45931.943322685183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45931.943322685183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45931.943322685183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45931.943322685183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45931.943322685183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45931.943322685183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45931.943322685183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45931.943322685183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45931.943322685183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45931.943322685183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45931.943322685183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45931.943322685183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45931.943322685183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45931.943322685183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45931.943322685183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45931.943322685183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45931.943322685183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45931.943322685183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45931.943322685183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45931.943322685183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45931.943322685183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45931.943322685183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45931.943322685183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45931.943322685183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45931.943322685183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45931.943322685183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45931.943322685183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45931.943322685183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45931.943322685183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45931.943322685183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45931.943322685183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45931.943322685183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45931.943322685183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45931.943322685183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45931.943322685183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45931.943322685183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45931.943322685183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45931.943322685183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45931.943322685183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45931.943322685183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45931.943322685183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45931.943322685183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45931.943322685183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45931.943322685183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45931.943322685183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45931.943322685183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45931.943322685183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45931.943322685183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45931.943322685183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45931.943322685183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45931.943322685183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45931.943322685183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45931.943322685183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45931.943322685183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45931.943322685183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45931.943322685183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45931.943322685183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45931.943322685183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45931.943322685183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45931.943322685183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45931.943322685183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45931.943322685183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45931.943322685183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45931.943322685183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45931.943322685183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45931.943322685183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45931.943322685183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45931.943322685183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45931.943322685183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45931.943322685183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45931.943322685183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45931.943322685183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45931.943322685183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45931.943322685183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45931.943322685183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45931.943322685183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45931.943322685183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45931.943322685183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45931.943322685183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45931.943322685183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45931.943322685183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45931.943322685183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45931.943322685183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45931.943322685183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45931.943322685183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45931.943322685183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45931.943322685183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45931.943322685183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45931.943322685183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45931.943322685183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45931.943322685183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45931.943322685183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45931.943322685183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45931.943322685183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45931.943322685183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45931.943322685183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45931.943322685183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45931.943322685183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45931.943322685183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45931.943322685183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45931.943322685183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45931.943322685183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45931.943322685183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45931.943322685183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45931.943322685183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45931.943322685183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45931.943322685183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45931.943322685183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45931.943322685183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45931.943322685183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45931.943322685183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45931.943322685183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45931.943322685183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45931.943322685183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45931.943322685183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45931.943322685183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45931.943322685183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45931.943322685183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45931.943322685183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45931.943322685183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45931.943322685183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45931.943322685183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45931.943322685183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45931.943322685183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45931.943322685183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45931.943322685183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45931.943322685183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45931.943322685183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45931.943322685183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45931.943322685183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45931.943322685183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45931.943322685183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45931.943322685183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45931.943322685183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45931.943322685183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45931.943322685183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45931.943322685183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45931.943322685183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45931.943322685183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45931.943322685183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45931.943322685183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45931.943322685183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45931.943322685183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45931.943322685183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45931.943322685183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45931.943322685183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45931.943322685183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45931.943322685183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45931.943322685183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45931.943322685183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45931.943322685183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45931.943322685183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45931.943322685183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45931.943322685183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45931.943322685183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45931.943322685183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45931.943322685183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45931.943322685183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45931.943322685183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45931.943322685183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45931.943322685183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45931.943322685183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45931.943322685183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45931.943322685183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45931.943322685183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45931.943322685183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45931.943322685183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45931.943322685183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45931.943322685183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45931.943322685183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45931.943322685183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45931.943322685183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45931.943322685183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45931.943322685183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45931.943322685183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45931.943322685183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45931.943322685183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45931.943322685183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45931.943322685183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45931.943322685183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45931.943322685183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45931.943322685183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45931.943322685183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45931.943322685183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45931.943322685183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45931.943322685183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45931.943322685183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45931.943322685183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45931.943322685183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45931.943322685183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45931.943322685183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45931.943322685183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45931.943322685183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45931.943322685183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45931.943322685183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45931.943322685183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45931.943322685183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45931.943322685183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45931.943322685183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45931.943322685183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45931.943322685183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45931.943322685183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45931.943322685183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45931.943322685183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45931.943322685183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45931.943322685183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45931.943322685183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45931.943322685183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45931.943322685183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45931.943322685183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45931.943322685183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45931.943322685183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45931.943322685183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45931.943322685183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45931.943322685183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45931.943322685183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45931.943322685183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45931.943322685183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45931.943322685183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45931.943322685183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45931.943322685183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45931.943322685183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45931.943322685183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45931.943322685183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45931.943322685183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45931.943322685183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45931.943322685183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45931.943322685183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45931.943322685183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45931.943322685183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45931.943322685183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45931.943322685183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45931.943322685183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45931.943322685183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45931.943322685183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45931.943322685183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45931.943322685183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45931.943322685183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45931.943322685183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45931.943322685183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45931.943322685183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45931.943322685183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45931.943322685183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45931.943322685183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45931.943322685183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45931.943322685183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45931.943322685183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45931.943322685183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45931.943322685183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45931.943322685183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45931.943322685183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45931.943322685183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45931.943322685183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45931.943322685183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45931.943322685183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45931.943322685183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45931.943322685183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45931.943322685183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45931.943322685183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45931.943322685183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45931.943322685183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45931.943322685183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45931.943322685183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45931.943322685183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45931.943322685183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45931.943322685183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45931.943322685183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45931.943322685183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45931.943322685183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45931.943322685183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45931.943322685183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45931.943322685183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45931.943322685183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45931.943322685183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45931.943322685183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45931.943322685183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45931.943322685183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45931.943322685183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45931.943322685183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45931.943322685183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45931.943322685183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45931.943322685183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45931.943322685183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45931.943322685183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45931.943322685183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45931.943322685183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45931.943322685183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45931.943322685183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45931.943322685183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45931.943322685183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45931.943322685183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45931.943322685183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45931.943322685183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45931.943322685183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45931.943322685183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45931.943322685183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45931.943322685183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45931.943322685183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45931.943322685183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45931.943322685183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45931.943322685183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45931.943322685183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45931.943322685183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45931.943322685183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45931.943322685183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45931.943322685183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45931.943322685183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45931.943322685183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45931.943322685183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45931.943322685183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45931.943322685183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45931.943322685183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45931.943322685183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45931.943322685183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45931.943322685183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45931.943322685183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45931.943322685183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45931.943322685183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45931.943322685183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45931.943322685183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45931.943322685183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45931.943322685183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45931.943322685183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45931.943322685183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45931.943322685183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45931.943322685183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45931.943322685183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45931.943322685183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45931.943322685183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45931.943322685183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45931.943322685183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45931.943322685183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45931.943322685183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45931.943322685183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45931.943322685183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45931.943322685183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45931.943322685183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45931.943322685183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45931.943322685183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45931.943322685183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45931.943322685183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45931.943322685183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45931.943322685183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45931.943322685183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45931.943322685183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45931.943322685183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45931.943322685183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45931.943322685183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45931.943322685183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45931.943322685183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45931.943322685183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45931.943322685183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45931.943322685183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45931.943322685183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45931.943322685183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45931.943322685183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45931.943322685183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45931.943322685183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45931.943322685183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45931.943322685183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45931.943322685183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45931.943322685183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45931.943322685183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45931.943322685183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45931.943322685183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45931.943322685183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45931.943322685183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45931.943322685183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45931.943322685183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45931.943322685183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45931.943322685183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45931.943322685183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45931.943322685183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45931.943322685183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45931.943322685183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45931.943322685183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45931.943322685183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45931.943322685183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45931.943322685183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45931.943322685183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45931.943322685183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45931.943322685183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45931.943322685183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45931.943322685183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45931.943322685183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45931.943322685183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45931.943322685183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45931.943322685183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45931.943322685183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45931.943322685183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45931.943322685183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45931.943322685183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45931.943322685183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45931.943322685183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45931.943322685183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45931.943322685183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45931.943322685183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45931.943322685183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45931.943322685183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45931.943322685183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45931.943322685183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45931.943322685183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45931.943322685183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45931.943322685183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45931.943322685183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45931.943322685183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45931.943322685183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45931.943322685183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45931.943322685183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45931.943322685183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45931.943322685183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45931.943322685183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45931.943322685183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45931.943322685183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45931.943322685183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45931.943322685183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45931.943322685183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45931.943322685183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45931.943322685183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45931.943322685183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45931.943322685183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45931.943322685183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45931.943322685183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45931.943322685183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45931.943322685183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45931.943322685183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45931.943322685183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45931.943322685183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45931.943322685183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45931.943322685183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45931.943322685183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45931.943322685183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45931.943322685183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45931.943322685183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45931.943322685183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45931.943322685183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45931.943322685183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45931.943322685183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45931.943322685183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45931.943322685183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45931.943322685183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45931.943322685183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45931.943322685183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45931.943322685183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45931.943322685183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45931.943322685183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45931.943322685183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45931.943322685183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45931.943322685183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45931.943322685183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45931.943322685183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45931.943322685183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45931.943322685183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45931.943322685183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45931.943322685183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45931.943322685183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45931.943322685183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45931.943322685183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45931.943322685183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45931.943322685183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45931.943322685183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45931.943322685183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45931.943322685183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45931.943322685183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45931.943322685183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45931.943322685183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45931.943322685183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45931.943322685183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45931.943322685183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45931.943322685183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45931.943322685183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45931.943322685183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45931.943322685183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45931.943322685183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45931.943322685183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45931.943322685183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45931.943322685183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45931.943322685183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45931.943322685183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45931.943322685183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45931.943322685183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45931.943322685183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45931.943322685183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45931.943322685183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45931.943322685183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45931.943322685183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45931.943322685183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45931.943322685183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45931.943322685183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45931.943322685183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45931.943322685183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45931.943322685183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45931.943322685183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45931.943322685183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45931.943322685183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45931.943322685183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45931.943322685183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45931.943322685183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45931.943322685183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45931.943322685183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45931.943322685183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45931.943322685183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45931.943322685183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45931.943322685183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45931.943322685183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45931.943322685183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45931.943322685183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45931.943322685183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45931.943322685183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45931.943322685183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45931.943322685183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45931.943322685183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45931.943322685183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45931.943322685183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45931.943322685183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45931.943322685183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45931.943322685183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45931.943322685183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45931.943322685183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45931.943322685183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45931.943322685183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45931.943322685183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45931.943322685183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45931.943322685183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45931.943322685183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45931.943322685183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45931.943322685183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45931.943322685183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45931.943322685183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45931.943322685183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45931.943322685183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45931.943322685183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45931.943322685183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45931.943322685183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45931.943322685183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45931.943322685183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45931.943322685183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45931.943322685183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45931.943322685183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45931.943322685183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45931.943322685183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45931.943322685183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45931.943322685183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45931.943322685183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45931.943322685183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45931.943322685183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45931.943322685183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45931.943322685183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45931.943322685183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45931.943322685183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45931.943322685183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45931.943322685183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45931.943322685183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45931.943322685183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45931.943322685183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45931.943322685183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45931.943322685183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45931.943322685183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45931.943322685183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45931.943322685183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45931.943322685183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45931.943322685183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45931.943322685183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45931.943322685183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45931.943322685183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45931.943322685183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45931.943322685183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45931.943322685183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45931.943322685183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45931.943322685183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45931.943322685183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45931.943322685183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45931.943322685183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45931.943322685183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45931.943322685183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45931.943322685183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45931.943322685183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45931.943322685183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45931.943322685183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45931.943322685183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45931.943322685183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45931.943322685183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45931.943322685183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45931.943322685183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45931.943322685183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45931.943322685183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45931.943322685183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45931.943322685183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45931.943322685183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45931.943322685183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45931.943322685183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45931.943322685183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45931.943322685183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45931.943322685183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45931.943322685183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45931.943322685183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45931.943322685183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45931.943322685183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45931.943322685183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45931.943322685183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45931.943322685183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45931.943322685183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45931.943322685183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45931.943322685183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45931.943322685183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45931.943322685183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45931.943322685183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45931.943322685183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45931.943322685183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45931.943322685183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45931.943322685183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45931.943322685183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45931.943322685183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45931.943322685183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45931.943322685183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45931.943322685183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45931.943322685183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45931.943322685183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45931.943322685183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45931.943322685183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45931.943322685183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45931.943322685183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45931.943322685183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45931.943322685183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45931.943322685183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45931.943322685183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45931.943322685183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45931.943322685183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45931.943322685183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45931.943322685183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45931.943322685183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45931.943322685183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45931.943322685183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45931.943322685183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45931.943322685183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45931.943322685183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45931.943322685183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45931.943322685183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45931.943322685183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45931.943322685183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45931.943322685183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45931.943322685183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45931.943322685183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45931.943322685183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45931.943322685183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45931.943322685183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45931.943322685183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45931.943322685183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45931.943322685183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45931.943322685183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45931.943322685183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45931.943322685183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45931.943322685183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45931.943322685183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45931.943322685183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45931.943322685183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45931.943322685183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45931.943322685183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45931.943322685183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45931.943322685183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45931.943322685183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45931.943322685183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45931.943322685183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45931.943322685183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45931.943322685183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45931.943322685183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45931.943322685183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45931.943322685183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45931.943322685183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45931.943322685183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45931.943322685183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45931.943322685183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45931.943322685183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45931.943322685183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45931.943322685183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45931.943322685183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45931.943322685183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45931.943322685183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45931.943322685183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45931.943322685183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45931.943322685183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45931.943322685183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45931.943322685183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45931.943322685183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45931.943322685183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45931.943322685183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45931.943322685183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45931.943322685183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45931.943322685183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45931.943322685183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45931.943322685183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45931.943322685183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45931.943322685183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45931.943322685183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45931.943322685183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45931.943322685183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45931.943322685183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45931.943322685183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45931.943322685183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45931.943322685183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45931.943322685183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45931.943322685183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45931.943322685183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45931.943322685183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45931.943322685183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45931.943322685183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45931.943322685183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45931.943322685183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45931.943322685183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45931.943322685183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45931.943322685183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45931.943322685183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45931.943322685183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45931.943322685183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45931.943322685183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45931.943322685183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45931.943322685183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45931.943322685183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45931.943322685183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45931.943322685183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45931.943322685183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45931.943322685183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45931.943322685183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45931.943322685183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45931.943322685183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45931.943322685183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45931.943322685183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45931.943322685183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45931.943322685183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45931.943322685183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45931.943322685183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45931.943322685183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45931.943322685183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45931.943322685183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45931.943322685183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45931.943322685183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45931.943322685183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45931.943322685183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45931.943322685183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45931.943322685183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45931.943322685183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45931.943322685183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45931.943322685183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45931.943322685183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45931.943322685183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45931.943322685183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45931.943322685183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45931.943322685183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45931.943322685183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45931.943322685183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45931.943322685183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45931.943322685183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45931.943322685183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45931.943322685183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45931.943322685183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45931.943322685183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45931.943322685183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45931.943322685183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45931.943322685183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45931.943322685183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45931.943322685183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45931.943322685183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45931.943322685183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45931.943322685183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45931.943322685183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45931.943322685183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45931.943322685183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45931.943322685183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45931.943322685183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45931.943322685183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45931.943322685183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45931.943322685183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45931.943322685183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45931.943322685183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45931.943322685183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45931.943322685183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45931.943322685183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45931.943322685183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45931.943322685183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45931.943322685183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45931.943322685183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45931.943322685183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45931.943322685183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45931.943322685183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45931.943322685183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45931.943322685183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45931.943322685183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45931.943322685183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45931.943322685183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45931.943322685183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45931.943322685183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45931.943322685183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45931.943322685183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45931.943322685183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45931.943322685183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45931.943322685183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45931.943322685183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45931.943322685183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45931.943322685183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45931.943322685183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45931.943322685183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45931.943322685183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45931.943322685183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45931.943322685183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45931.943322685183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45931.943322685183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45931.943322685183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45931.943322685183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45931.943322685183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45931.943322685183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45931.943322685183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45931.943322685183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45931.943322685183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45931.943322685183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45931.943322685183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45931.943322685183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45931.943322685183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45931.943322685183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45931.943322685183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45931.943322685183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45931.943322685183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45931.943322685183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45931.943322685183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45931.943322685183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45931.943322685183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45931.943322685183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45931.943322685183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45931.943322685183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45931.943322685183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45931.943322685183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45931.943322685183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45931.943322685183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45931.943322685183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45931.943322685183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45931.943322685183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45931.943322685183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45931.943322685183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45931.943322685183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45931.943322685183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45931.943322685183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45931.943322685183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45931.943322685183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45931.943322685183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45931.943322685183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45931.943322685183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45931.943322685183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45931.943322685183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45931.943322685183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45931.943322685183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45931.943322685183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45931.943322685183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45931.943322685183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45931.943322685183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45931.943322685183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45931.943322685183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45931.943322685183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45931.943322685183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45931.943322685183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45931.943322685183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45931.943322685183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45931.943322685183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45931.943322685183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45931.943322685183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45931.943322685183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45931.943322685183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45931.943322685183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45931.943322685183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45931.943322685183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45931.943322685183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45931.943322685183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45931.943322685183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45931.943322685183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45931.943322685183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45931.943322685183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45931.943322685183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45931.943322685183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45931.943322685183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45931.943322685183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45931.943322685183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45931.943322685183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45931.943322685183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45931.943322685183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45931.943322685183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45931.943322685183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45931.943322685183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45931.943322685183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45931.943322685183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45931.943322685183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45931.943322685183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45931.943322685183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45931.943322685183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45931.943322685183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45931.943322685183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45931.943322685183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45931.943322685183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45931.943322685183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45931.943322685183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45931.943322685183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45931.943322685183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45931.943322685183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45931.943322685183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45931.943322685183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45931.943322685183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45931.943322685183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45931.943322685183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45931.943322685183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45931.943322685183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45931.943322685183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45931.943322685183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45931.943322685183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45931.943322685183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45931.943322685183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45931.943322685183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45931.943322685183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45931.943322685183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45931.943322685183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45931.943322685183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45931.943322685183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45931.943322685183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45931.943322685183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45931.943322685183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45931.943322685183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45931.943322685183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45931.943322685183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45931.943322685183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45931.943322685183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45931.943322685183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45931.943322685183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45931.943322685183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45931.943322685183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45931.943322685183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45931.943322685183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45931.943322685183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45931.943322685183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45931.943322685183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45931.943322685183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45931.943322685183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45931.943322685183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45931.943322685183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45931.943322685183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45931.943322685183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45931.943322685183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45931.943322685183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45931.943322685183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45931.943322685183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45931.943322685183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45931.943322685183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45931.943322685183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45931.943322685183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45931.943322685183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45931.943322685183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45931.943322685183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45931.943322685183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45931.943322685183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45931.943322685183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45931.943322685183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45931.943322685183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45931.943322685183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45931.943322685183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45931.943322685183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45931.943322685183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45931.943322685183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45931.943322685183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45931.943322685183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45931.943322685183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45931.943322685183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45931.943322685183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45931.943322685183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45931.943322685183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45931.943322685183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45931.943322685183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45931.943322685183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45931.943322685183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45931.943322685183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45931.943322685183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45931.943322685183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45931.943322685183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45931.943322685183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45931.943322685183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45931.943322685183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45931.943322685183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45931.943322685183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45931.943322685183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45931.943322685183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45931.943322685183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45931.943322685183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45931.943322685183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45931.943322685183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45931.943322685183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45931.943322685183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45931.943322685183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45931.943322685183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45931.943322685183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45931.943322685183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45931.943322685183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45931.943322685183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45931.943322685183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45931.943322685183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45931.943322685183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45931.943322685183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45931.943322685183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45931.943322685183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45931.943322685183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45931.943322685183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45931.943322685183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45931.943322685183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45931.943322685183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45931.943322685183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45931.943322685183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45931.943322685183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45931.943322685183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45931.943322685183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45931.943322685183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45931.943322685183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228.46260509258718</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1.0530449074067292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5.4433796292869374E-2</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45931.943322685183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45931.943322685183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45931.943322685183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45931.943322685183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45931.943322685183</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45931.943322685183</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45931.943322685183</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45931.943322685183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45931.943322685183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45931.943322685183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45931.943322685183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45931.943322685183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45931.943322685183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45931.943322685183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45931.943322685183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45931.943322685183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45931.943322685183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45931.943322685183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45931.943322685183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45931.943322685183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45931.943322685183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45931.943322685183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45931.943322685183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45931.943322685183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45931.943322685183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45931.943322685183</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40.111262499995064</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5.7544453703667386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R5</v>
      </c>
      <c r="C4" s="37">
        <v>4</v>
      </c>
      <c r="D4" s="140" t="s">
        <v>38423</v>
      </c>
      <c r="E4" s="37"/>
      <c r="F4" s="38"/>
      <c r="G4" s="39">
        <f ca="1">IFERROR(NOW()-F4,"-")</f>
        <v>45931.943322685183</v>
      </c>
      <c r="H4" s="38"/>
      <c r="I4" s="37" t="str">
        <f>IFERROR(VLOOKUP(D4,DB!A:F,6,0),"")</f>
        <v>SCECO</v>
      </c>
      <c r="J4" s="37" t="str">
        <f>IFERROR(VLOOKUP(D4,DB!A:G,7,0),"")</f>
        <v>Haj Removal</v>
      </c>
      <c r="K4" s="37" t="s">
        <v>39069</v>
      </c>
      <c r="L4" s="37" t="str">
        <f>IFERROR(VLOOKUP(D4,DB!A:I,9,0),"")</f>
        <v>Latis</v>
      </c>
      <c r="M4" s="139"/>
    </row>
    <row r="5" spans="1:13" ht="15">
      <c r="A5" s="37"/>
      <c r="B5" s="37" t="str">
        <f>IFERROR(VLOOKUP(D5,DB!A:K,11,0),"")</f>
        <v>R5</v>
      </c>
      <c r="C5" s="37">
        <v>3</v>
      </c>
      <c r="D5" s="37" t="s">
        <v>38226</v>
      </c>
      <c r="E5" s="37"/>
      <c r="F5" s="38"/>
      <c r="G5" s="39">
        <f ca="1">IFERROR(NOW()-F5,"-")</f>
        <v>45931.943322685183</v>
      </c>
      <c r="H5" s="38"/>
      <c r="I5" s="37" t="str">
        <f>IFERROR(VLOOKUP(D5,DB!A:F,6,0),"")</f>
        <v>SCECO</v>
      </c>
      <c r="J5" s="37" t="str">
        <f>IFERROR(VLOOKUP(D5,DB!A:G,7,0),"")</f>
        <v>Haj Removal</v>
      </c>
      <c r="K5" s="37" t="s">
        <v>39069</v>
      </c>
      <c r="L5" s="37" t="str">
        <f>IFERROR(VLOOKUP(D5,DB!A:I,9,0),"")</f>
        <v>Latis</v>
      </c>
      <c r="M5" s="139"/>
    </row>
    <row r="6" spans="1:13" ht="15">
      <c r="A6" s="37"/>
      <c r="B6" s="37" t="str">
        <f>IFERROR(VLOOKUP(D6,DB!A:K,11,0),"")</f>
        <v>R5</v>
      </c>
      <c r="C6" s="37">
        <v>2</v>
      </c>
      <c r="D6" s="37" t="s">
        <v>38149</v>
      </c>
      <c r="E6" s="37"/>
      <c r="F6" s="38"/>
      <c r="G6" s="39">
        <f ca="1">IFERROR(NOW()-F6,"-")</f>
        <v>45931.943322685183</v>
      </c>
      <c r="H6" s="38"/>
      <c r="I6" s="37" t="str">
        <f>IFERROR(VLOOKUP(D6,DB!A:F,6,0),"")</f>
        <v>SCECO</v>
      </c>
      <c r="J6" s="37" t="str">
        <f>IFERROR(VLOOKUP(D6,DB!A:G,7,0),"")</f>
        <v>Haj Removal</v>
      </c>
      <c r="K6" s="37"/>
      <c r="L6" s="37" t="str">
        <f>IFERROR(VLOOKUP(D6,DB!A:I,9,0),"")</f>
        <v>Latis</v>
      </c>
      <c r="M6" s="139"/>
    </row>
    <row r="7" spans="1:13" ht="15">
      <c r="A7" s="37"/>
      <c r="B7" s="37" t="str">
        <f>IFERROR(VLOOKUP(D7,DB!A:K,11,0),"")</f>
        <v>R5</v>
      </c>
      <c r="C7" s="37">
        <v>2</v>
      </c>
      <c r="D7" s="37" t="s">
        <v>38114</v>
      </c>
      <c r="E7" s="37"/>
      <c r="F7" s="38"/>
      <c r="G7" s="39">
        <f ca="1">IFERROR(NOW()-F7,"-")</f>
        <v>45931.943322685183</v>
      </c>
      <c r="H7" s="38"/>
      <c r="I7" s="37" t="str">
        <f>IFERROR(VLOOKUP(D7,DB!A:F,6,0),"")</f>
        <v>SCECO</v>
      </c>
      <c r="J7" s="37" t="str">
        <f>IFERROR(VLOOKUP(D7,DB!A:G,7,0),"")</f>
        <v>Haj Removal</v>
      </c>
      <c r="K7" s="37"/>
      <c r="L7" s="37" t="str">
        <f>IFERROR(VLOOKUP(D7,DB!A:I,9,0),"")</f>
        <v>Latis</v>
      </c>
      <c r="M7" s="139"/>
    </row>
    <row r="8" spans="1:13" ht="15">
      <c r="A8" s="37"/>
      <c r="B8" s="37" t="str">
        <f>IFERROR(VLOOKUP(D8,DB!A:K,11,0),"")</f>
        <v>R5</v>
      </c>
      <c r="C8" s="37">
        <v>2</v>
      </c>
      <c r="D8" s="37" t="s">
        <v>38104</v>
      </c>
      <c r="E8" s="37"/>
      <c r="F8" s="38"/>
      <c r="G8" s="39">
        <f ca="1">IFERROR(NOW()-F8,"-")</f>
        <v>45931.943322685183</v>
      </c>
      <c r="H8" s="38"/>
      <c r="I8" s="37" t="str">
        <f>IFERROR(VLOOKUP(D8,DB!A:F,6,0),"")</f>
        <v>SCECO</v>
      </c>
      <c r="J8" s="37" t="str">
        <f>IFERROR(VLOOKUP(D8,DB!A:G,7,0),"")</f>
        <v>Haj Removal</v>
      </c>
      <c r="K8" s="37"/>
      <c r="L8" s="37" t="str">
        <f>IFERROR(VLOOKUP(D8,DB!A:I,9,0),"")</f>
        <v>Latis</v>
      </c>
      <c r="M8" s="139"/>
    </row>
    <row r="9" spans="1:13" ht="15">
      <c r="A9" s="37"/>
      <c r="B9" s="37" t="str">
        <f>IFERROR(VLOOKUP(D9,DB!A:K,11,0),"")</f>
        <v>R5</v>
      </c>
      <c r="C9" s="37">
        <v>2</v>
      </c>
      <c r="D9" s="140" t="s">
        <v>38220</v>
      </c>
      <c r="E9" s="37"/>
      <c r="F9" s="38"/>
      <c r="G9" s="39">
        <f ca="1">IFERROR(NOW()-F9,"-")</f>
        <v>45931.943322685183</v>
      </c>
      <c r="H9" s="38"/>
      <c r="I9" s="37" t="str">
        <f>IFERROR(VLOOKUP(D9,DB!A:F,6,0),"")</f>
        <v>SCECO</v>
      </c>
      <c r="J9" s="37" t="str">
        <f>IFERROR(VLOOKUP(D9,DB!A:G,7,0),"")</f>
        <v>Haj Removal</v>
      </c>
      <c r="K9" s="37"/>
      <c r="L9" s="37" t="str">
        <f>IFERROR(VLOOKUP(D9,DB!A:I,9,0),"")</f>
        <v>Latis</v>
      </c>
      <c r="M9" s="139"/>
    </row>
    <row r="10" spans="1:13" ht="15">
      <c r="A10" s="37"/>
      <c r="B10" s="37" t="str">
        <f>IFERROR(VLOOKUP(D10,DB!A:K,11,0),"")</f>
        <v>R5</v>
      </c>
      <c r="C10" s="37">
        <v>2</v>
      </c>
      <c r="D10" s="37" t="s">
        <v>38260</v>
      </c>
      <c r="E10" s="37"/>
      <c r="F10" s="38"/>
      <c r="G10" s="39">
        <f ca="1">IFERROR(NOW()-F10,"-")</f>
        <v>45931.943322685183</v>
      </c>
      <c r="H10" s="38"/>
      <c r="I10" s="37" t="str">
        <f>IFERROR(VLOOKUP(D10,DB!A:F,6,0),"")</f>
        <v>SCECO</v>
      </c>
      <c r="J10" s="37" t="str">
        <f>IFERROR(VLOOKUP(D10,DB!A:G,7,0),"")</f>
        <v>Haj Removal</v>
      </c>
      <c r="K10" s="37"/>
      <c r="L10" s="37" t="str">
        <f>IFERROR(VLOOKUP(D10,DB!A:I,9,0),"")</f>
        <v>Latis</v>
      </c>
      <c r="M10" s="139"/>
    </row>
    <row r="11" spans="1:13" ht="15">
      <c r="A11" s="37"/>
      <c r="B11" s="37" t="str">
        <f>IFERROR(VLOOKUP(D11,DB!A:K,11,0),"")</f>
        <v>R5</v>
      </c>
      <c r="C11" s="37">
        <v>1</v>
      </c>
      <c r="D11" s="37" t="s">
        <v>38141</v>
      </c>
      <c r="E11" s="37"/>
      <c r="F11" s="38"/>
      <c r="G11" s="39">
        <f ca="1">IFERROR(NOW()-F11,"-")</f>
        <v>45931.943322685183</v>
      </c>
      <c r="H11" s="38"/>
      <c r="I11" s="37" t="str">
        <f>IFERROR(VLOOKUP(D11,DB!A:F,6,0),"")</f>
        <v>SCECO</v>
      </c>
      <c r="J11" s="37" t="str">
        <f>IFERROR(VLOOKUP(D11,DB!A:G,7,0),"")</f>
        <v>Haj Removal</v>
      </c>
      <c r="K11" s="37"/>
      <c r="L11" s="37" t="str">
        <f>IFERROR(VLOOKUP(D11,DB!A:I,9,0),"")</f>
        <v>Latis</v>
      </c>
      <c r="M11" s="139"/>
    </row>
    <row r="12" spans="1:13" ht="15">
      <c r="A12" s="37"/>
      <c r="B12" s="37" t="str">
        <f>IFERROR(VLOOKUP(D12,DB!A:K,11,0),"")</f>
        <v>R5</v>
      </c>
      <c r="C12" s="37">
        <v>1</v>
      </c>
      <c r="D12" s="37" t="s">
        <v>38329</v>
      </c>
      <c r="E12" s="37"/>
      <c r="F12" s="38"/>
      <c r="G12" s="39">
        <f ca="1">IFERROR(NOW()-F12,"-")</f>
        <v>45931.943322685183</v>
      </c>
      <c r="H12" s="38"/>
      <c r="I12" s="37" t="str">
        <f>IFERROR(VLOOKUP(D12,DB!A:F,6,0),"")</f>
        <v>SCECO</v>
      </c>
      <c r="J12" s="37" t="str">
        <f>IFERROR(VLOOKUP(D12,DB!A:G,7,0),"")</f>
        <v>Haj Removal</v>
      </c>
      <c r="K12" s="37"/>
      <c r="L12" s="37" t="str">
        <f>IFERROR(VLOOKUP(D12,DB!A:I,9,0),"")</f>
        <v>Latis</v>
      </c>
      <c r="M12" s="139"/>
    </row>
    <row r="13" spans="1:13" ht="15">
      <c r="A13" s="37"/>
      <c r="B13" s="37" t="str">
        <f>IFERROR(VLOOKUP(D13,DB!A:K,11,0),"")</f>
        <v>R5</v>
      </c>
      <c r="C13" s="37">
        <v>1</v>
      </c>
      <c r="D13" s="37" t="s">
        <v>38215</v>
      </c>
      <c r="E13" s="37"/>
      <c r="F13" s="38"/>
      <c r="G13" s="39">
        <f ca="1">IFERROR(NOW()-F13,"-")</f>
        <v>45931.943322685183</v>
      </c>
      <c r="H13" s="38"/>
      <c r="I13" s="37" t="str">
        <f>IFERROR(VLOOKUP(D13,DB!A:F,6,0),"")</f>
        <v>SCECO</v>
      </c>
      <c r="J13" s="37" t="str">
        <f>IFERROR(VLOOKUP(D13,DB!A:G,7,0),"")</f>
        <v>Haj Removal</v>
      </c>
      <c r="K13" s="37"/>
      <c r="L13" s="37" t="str">
        <f>IFERROR(VLOOKUP(D13,DB!A:I,9,0),"")</f>
        <v>Latis</v>
      </c>
      <c r="M13" s="139"/>
    </row>
    <row r="14" spans="1:13" ht="15">
      <c r="A14" s="37"/>
      <c r="B14" s="37" t="str">
        <f>IFERROR(VLOOKUP(D14,DB!A:K,11,0),"")</f>
        <v>R5</v>
      </c>
      <c r="C14" s="37">
        <v>1</v>
      </c>
      <c r="D14" s="37" t="s">
        <v>38321</v>
      </c>
      <c r="E14" s="37"/>
      <c r="F14" s="38"/>
      <c r="G14" s="39">
        <f ca="1">IFERROR(NOW()-F14,"-")</f>
        <v>45931.943322685183</v>
      </c>
      <c r="H14" s="38"/>
      <c r="I14" s="37" t="str">
        <f>IFERROR(VLOOKUP(D14,DB!A:F,6,0),"")</f>
        <v>SCECO</v>
      </c>
      <c r="J14" s="37" t="str">
        <f>IFERROR(VLOOKUP(D14,DB!A:G,7,0),"")</f>
        <v>Haj Removal</v>
      </c>
      <c r="K14" s="37"/>
      <c r="L14" s="37" t="str">
        <f>IFERROR(VLOOKUP(D14,DB!A:I,9,0),"")</f>
        <v>Latis</v>
      </c>
      <c r="M14" s="139"/>
    </row>
    <row r="15" spans="1:13" ht="15">
      <c r="A15" s="37"/>
      <c r="B15" s="37" t="str">
        <f>IFERROR(VLOOKUP(D15,DB!A:K,11,0),"")</f>
        <v>R5</v>
      </c>
      <c r="C15" s="37">
        <v>1</v>
      </c>
      <c r="D15" s="37" t="s">
        <v>38314</v>
      </c>
      <c r="E15" s="37"/>
      <c r="F15" s="38"/>
      <c r="G15" s="39">
        <f ca="1">IFERROR(NOW()-F15,"-")</f>
        <v>45931.943322685183</v>
      </c>
      <c r="H15" s="38"/>
      <c r="I15" s="37" t="str">
        <f>IFERROR(VLOOKUP(D15,DB!A:F,6,0),"")</f>
        <v>SCECO</v>
      </c>
      <c r="J15" s="37" t="str">
        <f>IFERROR(VLOOKUP(D15,DB!A:G,7,0),"")</f>
        <v>Haj Removal</v>
      </c>
      <c r="K15" s="37"/>
      <c r="L15" s="37" t="str">
        <f>IFERROR(VLOOKUP(D15,DB!A:I,9,0),"")</f>
        <v>Latis</v>
      </c>
      <c r="M15" s="139"/>
    </row>
    <row r="16" spans="1:13" ht="15">
      <c r="A16" s="37"/>
      <c r="B16" s="37" t="str">
        <f>IFERROR(VLOOKUP(D16,DB!A:K,11,0),"")</f>
        <v>R5</v>
      </c>
      <c r="C16" s="37">
        <v>1</v>
      </c>
      <c r="D16" s="37" t="s">
        <v>38361</v>
      </c>
      <c r="E16" s="37"/>
      <c r="F16" s="38"/>
      <c r="G16" s="39">
        <f ca="1">IFERROR(NOW()-F16,"-")</f>
        <v>45931.943322685183</v>
      </c>
      <c r="H16" s="38"/>
      <c r="I16" s="37" t="str">
        <f>IFERROR(VLOOKUP(D16,DB!A:F,6,0),"")</f>
        <v>SCECO</v>
      </c>
      <c r="J16" s="37" t="str">
        <f>IFERROR(VLOOKUP(D16,DB!A:G,7,0),"")</f>
        <v>Haj Removal</v>
      </c>
      <c r="K16" s="37"/>
      <c r="L16" s="37" t="str">
        <f>IFERROR(VLOOKUP(D16,DB!A:I,9,0),"")</f>
        <v>Latis</v>
      </c>
      <c r="M16" s="139"/>
    </row>
    <row r="17" spans="1:13" ht="15">
      <c r="A17" s="37"/>
      <c r="B17" s="37" t="str">
        <f>IFERROR(VLOOKUP(D17,DB!A:K,11,0),"")</f>
        <v>R5</v>
      </c>
      <c r="C17" s="37">
        <v>1</v>
      </c>
      <c r="D17" s="37" t="s">
        <v>38472</v>
      </c>
      <c r="E17" s="37"/>
      <c r="F17" s="38"/>
      <c r="G17" s="39">
        <f ca="1">IFERROR(NOW()-F17,"-")</f>
        <v>45931.943322685183</v>
      </c>
      <c r="H17" s="38"/>
      <c r="I17" s="37" t="str">
        <f>IFERROR(VLOOKUP(D17,DB!A:F,6,0),"")</f>
        <v>SCECO</v>
      </c>
      <c r="J17" s="37" t="str">
        <f>IFERROR(VLOOKUP(D17,DB!A:G,7,0),"")</f>
        <v>Haj Removal</v>
      </c>
      <c r="K17" s="37"/>
      <c r="L17" s="37" t="str">
        <f>IFERROR(VLOOKUP(D17,DB!A:I,9,0),"")</f>
        <v>Latis</v>
      </c>
      <c r="M17" s="139"/>
    </row>
    <row r="18" spans="1:13" ht="15">
      <c r="A18" s="37"/>
      <c r="B18" s="37" t="str">
        <f>IFERROR(VLOOKUP(D18,DB!A:K,11,0),"")</f>
        <v>R5</v>
      </c>
      <c r="C18" s="37">
        <v>1</v>
      </c>
      <c r="D18" s="37" t="s">
        <v>38127</v>
      </c>
      <c r="E18" s="37"/>
      <c r="F18" s="38"/>
      <c r="G18" s="39">
        <f ca="1">IFERROR(NOW()-F18,"-")</f>
        <v>45931.943322685183</v>
      </c>
      <c r="H18" s="38"/>
      <c r="I18" s="37" t="str">
        <f>IFERROR(VLOOKUP(D18,DB!A:F,6,0),"")</f>
        <v>SCECO</v>
      </c>
      <c r="J18" s="37" t="str">
        <f>IFERROR(VLOOKUP(D18,DB!A:G,7,0),"")</f>
        <v>Haj Removal</v>
      </c>
      <c r="K18" s="37"/>
      <c r="L18" s="37" t="str">
        <f>IFERROR(VLOOKUP(D18,DB!A:I,9,0),"")</f>
        <v>Latis</v>
      </c>
      <c r="M18" s="139"/>
    </row>
    <row r="19" spans="1:13" ht="15">
      <c r="A19" s="37"/>
      <c r="B19" s="37" t="str">
        <f>IFERROR(VLOOKUP(D19,DB!A:K,11,0),"")</f>
        <v>R5</v>
      </c>
      <c r="C19" s="37">
        <v>1</v>
      </c>
      <c r="D19" s="37" t="s">
        <v>38164</v>
      </c>
      <c r="E19" s="37"/>
      <c r="F19" s="38"/>
      <c r="G19" s="39">
        <f ca="1">IFERROR(NOW()-F19,"-")</f>
        <v>45931.943322685183</v>
      </c>
      <c r="H19" s="38"/>
      <c r="I19" s="37" t="str">
        <f>IFERROR(VLOOKUP(D19,DB!A:F,6,0),"")</f>
        <v>SCECO</v>
      </c>
      <c r="J19" s="37" t="str">
        <f>IFERROR(VLOOKUP(D19,DB!A:G,7,0),"")</f>
        <v>Haj Removal</v>
      </c>
      <c r="K19" s="37"/>
      <c r="L19" s="37" t="str">
        <f>IFERROR(VLOOKUP(D19,DB!A:I,9,0),"")</f>
        <v>Latis</v>
      </c>
      <c r="M19" s="139"/>
    </row>
    <row r="20" spans="1:13" ht="15">
      <c r="A20" s="37"/>
      <c r="B20" s="37" t="str">
        <f>IFERROR(VLOOKUP(D20,DB!A:K,11,0),"")</f>
        <v/>
      </c>
      <c r="C20" s="37"/>
      <c r="D20" s="37"/>
      <c r="E20" s="37"/>
      <c r="F20" s="38"/>
      <c r="G20" s="39">
        <f ca="1">IFERROR(NOW()-F20,"-")</f>
        <v>45931.943322685183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45931.943322685183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45931.943322685183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45931.943322685183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45931.943322685183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45931.943322685183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45931.943322685183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45931.943322685183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45931.943322685183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45931.943322685183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45931.943322685183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45931.943322685183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45931.943322685183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45931.943322685183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45931.943322685183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45931.943322685183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45931.943322685183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45931.943322685183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45931.943322685183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45931.943322685183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45931.943322685183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45931.943322685183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45931.943322685183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45931.943322685183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45931.943322685183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45931.943322685183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45931.943322685183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45931.943322685183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45931.943322685183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45931.943322685183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45931.943322685183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45931.943322685183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45931.943322685183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45931.943322685183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45931.943322685183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45931.943322685183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45931.943322685183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45931.943322685183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45931.943322685183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45931.943322685183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45931.943322685183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45931.943322685183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45931.943322685183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45931.943322685183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45931.943322685183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45931.943322685183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45931.943322685183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45931.943322685183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45931.943322685183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45931.943322685183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45931.943322685183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45931.943322685183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45931.943322685183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45931.943322685183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45931.943322685183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45931.943322685183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45931.943322685183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45931.943322685183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45931.943322685183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45931.943322685183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45931.943322685183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45931.943322685183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45931.943322685183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45931.943322685183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45931.943322685183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45931.943322685183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45931.943322685183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45931.943322685183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45931.943322685183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45931.943322685183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45931.943322685183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45931.943322685183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45931.943322685183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45931.943322685183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45931.943322685183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45931.943322685183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45931.943322685183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45931.943322685183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45931.943322685183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45931.943322685183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45931.943322685183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45931.943322685183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45931.943322685183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45931.943322685183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45931.943322685183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45931.943322685183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45931.943322685183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45931.943322685183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45931.943322685183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45931.943322685183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45931.943322685183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45931.943322685183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45931.943322685183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45931.943322685183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45931.943322685183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45931.943322685183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45931.943322685183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45931.943322685183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45931.943322685183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45931.943322685183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45931.943322685183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45931.943322685183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45931.943322685183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45931.943322685183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45931.943322685183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45931.943322685183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45931.943322685183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45931.943322685183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45931.943322685183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45931.943322685183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45931.943322685183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45931.943322685183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45931.943322685183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45931.943322685183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45931.943322685183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45931.943322685183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45931.943322685183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45931.943322685183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45931.943322685183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45931.943322685183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45931.943322685183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45931.943322685183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45931.943322685183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45931.943322685183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45931.943322685183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45931.943322685183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45931.943322685183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45931.943322685183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45931.943322685183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45931.943322685183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45931.943322685183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45931.943322685183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45931.943322685183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45931.943322685183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45931.943322685183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45931.943322685183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45931.943322685183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45931.943322685183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45931.943322685183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45931.943322685183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45931.943322685183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45931.943322685183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45931.943322685183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45931.943322685183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45931.943322685183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45931.943322685183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45931.943322685183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45931.943322685183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45931.943322685183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45931.943322685183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45931.943322685183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45931.943322685183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45931.943322685183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45931.943322685183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45931.943322685183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45931.943322685183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45931.943322685183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45931.943322685183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45931.943322685183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45931.943322685183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45931.943322685183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45931.943322685183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45931.943322685183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45931.943322685183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45931.943322685183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45931.943322685183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45931.943322685183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45931.943322685183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45931.943322685183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45931.943322685183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45931.943322685183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45931.943322685183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45931.943322685183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45931.943322685183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45931.943322685183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45931.943322685183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45931.943322685183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45931.943322685183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45931.943322685183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45931.943322685183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45931.943322685183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45931.943322685183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45931.943322685183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45931.943322685183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45931.943322685183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45931.943322685183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45931.943322685183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45931.943322685183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45931.943322685183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45931.943322685183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45931.943322685183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45931.943322685183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45931.943322685183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45931.943322685183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45931.943322685183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45931.943322685183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45931.943322685183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45931.943322685183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45931.943322685183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45931.943322685183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45931.943322685183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45931.943322685183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45931.943322685183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45931.943322685183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45931.943322685183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45931.943322685183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45931.943322685183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45931.943322685183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45931.943322685183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45931.943322685183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45931.943322685183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45931.943322685183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45931.943322685183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45931.943322685183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45931.943322685183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45931.943322685183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45931.943322685183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39070</v>
      </c>
      <c r="B2" s="140" t="s">
        <v>5398</v>
      </c>
      <c r="C2" s="140">
        <v>1</v>
      </c>
      <c r="D2" s="140" t="s">
        <v>32861</v>
      </c>
      <c r="E2" s="140" t="s">
        <v>39071</v>
      </c>
      <c r="F2" s="141">
        <v>45929.14371527778</v>
      </c>
      <c r="G2" s="142">
        <f ca="1">IFERROR(NOW()-F2,"-")</f>
        <v>2.7996074074035278</v>
      </c>
      <c r="H2" s="140">
        <v>45929.455266203702</v>
      </c>
      <c r="I2" s="140" t="str">
        <f>IFERROR(VLOOKUP(D2,DB!A:F,6,0),"")</f>
        <v>SCECO</v>
      </c>
      <c r="J2" s="140" t="str">
        <f>IFERROR(VLOOKUP(D2,DB!A:G,7,0),"")</f>
        <v>In progress</v>
      </c>
      <c r="K2" s="140" t="s">
        <v>39072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39073</v>
      </c>
      <c r="B3" s="140" t="s">
        <v>5398</v>
      </c>
      <c r="C3" s="140">
        <v>1</v>
      </c>
      <c r="D3" s="140" t="s">
        <v>34463</v>
      </c>
      <c r="E3" s="140" t="s">
        <v>39071</v>
      </c>
      <c r="F3" s="141">
        <v>45926.772847222222</v>
      </c>
      <c r="G3" s="142">
        <f ca="1">IFERROR(NOW()-F3,"-")</f>
        <v>5.1704754629608942</v>
      </c>
      <c r="H3" s="140">
        <v>45927.449074074102</v>
      </c>
      <c r="I3" s="140" t="str">
        <f>IFERROR(VLOOKUP(D3,DB!A:F,6,0),"")</f>
        <v>SCECO</v>
      </c>
      <c r="J3" s="140" t="str">
        <f>IFERROR(VLOOKUP(D3,DB!A:G,7,0),"")</f>
        <v>Weak</v>
      </c>
      <c r="K3" s="140" t="s">
        <v>39072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39074</v>
      </c>
      <c r="B4" s="140" t="s">
        <v>5398</v>
      </c>
      <c r="C4" s="140">
        <v>1</v>
      </c>
      <c r="D4" s="140" t="s">
        <v>33408</v>
      </c>
      <c r="E4" s="140" t="s">
        <v>39071</v>
      </c>
      <c r="F4" s="141">
        <v>45931.800995370373</v>
      </c>
      <c r="G4" s="142">
        <f ca="1">IFERROR(NOW()-F4,"-")</f>
        <v>0.1423273148102453</v>
      </c>
      <c r="H4" s="141">
        <v>45931.881805555553</v>
      </c>
      <c r="I4" s="140" t="str">
        <f>IFERROR(VLOOKUP(D4,DB!A:F,6,0),"")</f>
        <v>SCECO</v>
      </c>
      <c r="J4" s="140" t="str">
        <f>IFERROR(VLOOKUP(D4,DB!A:G,7,0),"")</f>
        <v>Dead</v>
      </c>
      <c r="K4" s="140" t="s">
        <v>39072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39075</v>
      </c>
      <c r="B5" s="140" t="str">
        <f>IFERROR(VLOOKUP(D5,DB!A:K,11,0),"")</f>
        <v>R6</v>
      </c>
      <c r="C5" s="140">
        <v>2</v>
      </c>
      <c r="D5" s="140" t="s">
        <v>38941</v>
      </c>
      <c r="E5" s="140" t="s">
        <v>39071</v>
      </c>
      <c r="F5" s="141">
        <v>45931.827256944445</v>
      </c>
      <c r="G5" s="142">
        <f ca="1">IFERROR(NOW()-F5,"-")</f>
        <v>0.11606574073812226</v>
      </c>
      <c r="H5" s="141">
        <v>45931.799745370372</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39077</v>
      </c>
      <c r="B6" s="140" t="str">
        <f>IFERROR(VLOOKUP(D6,DB!A:K,11,0),"")</f>
        <v>R6</v>
      </c>
      <c r="C6" s="140">
        <v>5</v>
      </c>
      <c r="D6" s="140" t="s">
        <v>38885</v>
      </c>
      <c r="E6" s="140" t="s">
        <v>39071</v>
      </c>
      <c r="F6" s="141"/>
      <c r="G6" s="142">
        <f ca="1">IFERROR(NOW()-F6,"-")</f>
        <v>45931.943322685183</v>
      </c>
      <c r="H6" s="141" t="s">
        <v>39078</v>
      </c>
      <c r="I6" s="140" t="str">
        <f>IFERROR(VLOOKUP(D6,DB!A:F,6,0),"")</f>
        <v>SCECO</v>
      </c>
      <c r="J6" s="140" t="str">
        <f>IFERROR(VLOOKUP(D6,DB!A:G,7,0),"")</f>
        <v>Good</v>
      </c>
      <c r="K6" s="140" t="s">
        <v>39079</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45931.943322685183</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45931.943322685183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45931.943322685183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45931.943322685183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45931.943322685183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45931.943322685183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45931.943322685183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45931.943322685183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45931.943322685183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45931.943322685183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45931.943322685183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45931.943322685183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45931.943322685183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45931.943322685183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45931.943322685183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45931.943322685183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45931.943322685183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45931.943322685183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45931.943322685183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45931.943322685183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45931.943322685183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45931.943322685183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45931.943322685183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45931.943322685183</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45931.943322685183</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45931.943322685183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45931.943322685183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45931.943322685183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45931.943322685183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45931.943322685183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45931.943322685183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45931.943322685183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45931.943322685183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45931.943322685183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45931.943322685183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45931.943322685183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45931.943322685183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45931.943322685183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45931.943322685183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45931.943322685183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45931.943322685183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45931.943322685183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45931.943322685183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45931.943322685183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45931.943322685183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45931.943322685183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45931.943322685183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45931.943322685183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45931.943322685183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45931.943322685183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45931.943322685183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45931.943322685183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45931.943322685183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45931.943322685183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45931.943322685183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45931.943322685183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45931.943322685183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45931.943322685183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45931.943322685183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45931.943322685183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45931.943322685183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45931.943322685183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45931.943322685183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45931.943322685183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45931.943322685183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45931.943322685183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45931.943322685183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45931.943322685183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45931.943322685183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45931.943322685183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45931.943322685183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45931.943322685183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45931.943322685183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45931.943322685183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45931.943322685183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45931.943322685183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45931.943322685183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45931.943322685183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45931.943322685183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45931.943322685183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45931.943322685183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45931.943322685183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45931.943322685183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45931.943322685183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45931.943322685183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45931.943322685183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45931.943322685183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45931.943322685183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45931.943322685183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45931.943322685183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45931.943322685183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45931.943322685183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45931.943322685183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45931.943322685183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45931.943322685183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45931.943322685183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45931.943322685183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45931.943322685183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45931.943322685183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45931.943322685183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45931.943322685183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45931.943322685183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45931.943322685183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45931.943322685183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45931.943322685183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45931.943322685183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45931.943322685183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45931.943322685183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45931.943322685183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45931.943322685183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45931.943322685183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45931.943322685183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45931.943322685183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45931.943322685183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45931.943322685183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45931.943322685183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45931.943322685183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45931.943322685183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45931.943322685183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45931.943322685183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45931.943322685183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45931.943322685183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45931.943322685183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45931.943322685183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45931.943322685183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45931.943322685183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45931.943322685183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45931.943322685183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45931.943322685183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45931.943322685183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45931.943322685183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45931.943322685183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45931.943322685183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45931.943322685183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45931.943322685183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45931.943322685183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45931.943322685183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45931.943322685183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45931.943322685183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45931.943322685183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45931.943322685183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45931.943322685183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45931.943322685183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45931.943322685183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45931.943322685183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45931.943322685183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45931.943322685183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45931.943322685183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45931.943322685183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45931.943322685183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45931.943322685183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45931.943322685183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45931.943322685183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45931.943322685183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45931.943322685183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45931.943322685183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45931.943322685183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45931.943322685183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45931.943322685183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45931.943322685183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45931.943322685183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45931.943322685183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45931.943322685183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45931.943322685183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45931.943322685183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45931.943322685183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45931.943322685183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45931.943322685183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45931.943322685183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45931.943322685183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45931.943322685183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45931.943322685183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45931.943322685183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45931.943322685183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45931.943322685183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45931.943322685183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45931.943322685183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45931.943322685183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45931.943322685183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45931.943322685183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45931.943322685183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45931.943322685183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45931.943322685183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45931.943322685183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45931.943322685183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45931.943322685183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45931.943322685183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45931.943322685183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45931.943322685183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45931.943322685183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45931.943322685183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45931.943322685183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45931.943322685183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45931.943322685183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45931.943322685183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45931.943322685183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45931.943322685183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45931.943322685183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45931.943322685183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45931.943322685183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45931.943322685183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45931.943322685183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45931.943322685183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45931.943322685183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45931.943322685183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45931.943322685183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45931.943322685183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45931.943322685183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45931.943322685183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45931.943322685183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45931.943322685183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45931.943322685183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45931.943322685183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45931.943322685183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45931.943322685183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45931.943322685183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45931.943322685183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45931.943322685183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45931.943322685183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45931.943322685183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45931.943322685183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45931.943322685183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45931.943322685183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45931.943322685183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45931.943322685183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45931.943322685183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45931.943322685183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45931.943322685183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45931.943322685183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45931.943322685183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45931.943322685183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45931.943322685183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45931.943322685183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45931.943322685183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45931.943322685183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45931.943322685183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45931.943322685183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45931.943322685183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45931.943322685183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45931.943322685183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45931.943322685183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45931.943322685183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45931.943322685183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45931.943322685183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45931.943322685183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45931.943322685183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45931.943322685183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45931.943322685183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45931.943322685183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45931.943322685183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45931.943322685183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45931.943322685183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45931.943322685183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45931.943322685183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45931.943322685183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45931.943322685183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45931.943322685183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45931.943322685183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45931.943322685183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45931.943322685183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45931.943322685183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45931.943322685183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45931.943322685183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45931.943322685183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45931.943322685183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45931.943322685183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45931.943322685183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45931.943322685183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45931.943322685183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45931.943322685183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45931.943322685183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45931.943322685183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45931.943322685183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45931.943322685183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45931.943322685183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45931.943322685183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45931.943322685183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45931.943322685183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45931.943322685183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45931.943322685183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45931.943322685183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45931.943322685183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45931.943322685183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45931.943322685183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45931.943322685183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45931.943322685183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45931.943322685183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45931.943322685183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45931.943322685183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45931.943322685183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45931.943322685183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45931.943322685183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45931.943322685183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45931.943322685183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45931.943322685183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45931.943322685183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45931.943322685183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45931.943322685183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45931.943322685183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45931.943322685183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45931.943322685183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45931.943322685183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45931.943322685183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45931.943322685183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45931.943322685183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45931.943322685183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45931.943322685183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45931.943322685183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45931.943322685183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45931.943322685183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45931.943322685183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45931.943322685183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45931.943322685183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45931.943322685183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45931.943322685183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45931.943322685183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45931.943322685183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45931.943322685183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45931.943322685183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45931.943322685183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45931.943322685183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45931.943322685183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45931.943322685183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45931.943322685183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45931.943322685183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45931.943322685183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45931.943322685183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45931.943322685183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45931.943322685183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45931.943322685183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45931.943322685183</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